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202300"/>
  <mc:AlternateContent xmlns:mc="http://schemas.openxmlformats.org/markup-compatibility/2006">
    <mc:Choice Requires="x15">
      <x15ac:absPath xmlns:x15ac="http://schemas.microsoft.com/office/spreadsheetml/2010/11/ac" url="/Users/tombelford/Desktop/"/>
    </mc:Choice>
  </mc:AlternateContent>
  <xr:revisionPtr revIDLastSave="0" documentId="13_ncr:1_{1FBCD9B3-AADE-AB41-871C-D439BF58B458}" xr6:coauthVersionLast="47" xr6:coauthVersionMax="47" xr10:uidLastSave="{00000000-0000-0000-0000-000000000000}"/>
  <bookViews>
    <workbookView xWindow="3920" yWindow="1900" windowWidth="32280" windowHeight="15460" xr2:uid="{AFB53E95-0BA5-4A02-A3B2-063CF958285F}"/>
  </bookViews>
  <sheets>
    <sheet name="Data" sheetId="1" r:id="rId1"/>
    <sheet name="Map" sheetId="2" r:id="rId2"/>
  </sheets>
  <definedNames>
    <definedName name="_xlnm._FilterDatabase" localSheetId="0" hidden="1">Data!$A$1:$AK$1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6" i="1" l="1"/>
  <c r="AI56" i="1"/>
  <c r="AH56" i="1"/>
  <c r="AG56" i="1"/>
  <c r="AF56" i="1"/>
  <c r="AE56" i="1"/>
  <c r="AD56" i="1"/>
  <c r="AC56" i="1"/>
  <c r="AB56" i="1"/>
  <c r="AA56" i="1"/>
  <c r="Z56" i="1"/>
  <c r="Y56" i="1"/>
  <c r="X56" i="1"/>
  <c r="W56" i="1"/>
  <c r="V56" i="1"/>
  <c r="AK56" i="1"/>
  <c r="T56" i="1"/>
  <c r="AL3" i="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2" i="1"/>
</calcChain>
</file>

<file path=xl/sharedStrings.xml><?xml version="1.0" encoding="utf-8"?>
<sst xmlns="http://schemas.openxmlformats.org/spreadsheetml/2006/main" count="703" uniqueCount="279">
  <si>
    <t>Commencement Date</t>
  </si>
  <si>
    <t>Expiry Date</t>
  </si>
  <si>
    <t>Primary Purpose</t>
  </si>
  <si>
    <t>Secondary Purpose</t>
  </si>
  <si>
    <t>Primary Industry</t>
  </si>
  <si>
    <t>Secondary Industry</t>
  </si>
  <si>
    <t>Description</t>
  </si>
  <si>
    <t>Catchment</t>
  </si>
  <si>
    <t>AUTH-132156-01</t>
  </si>
  <si>
    <t>WP181800T</t>
  </si>
  <si>
    <t>Hastings District Council</t>
  </si>
  <si>
    <t>Current</t>
  </si>
  <si>
    <t>Water Supply - Potable</t>
  </si>
  <si>
    <t>Water Supply - Domestic</t>
  </si>
  <si>
    <t>Government</t>
  </si>
  <si>
    <t>Public Water Supply</t>
  </si>
  <si>
    <t>to take and use water from the wells listed in Appendix 1 for public water supply and aquifer testing</t>
  </si>
  <si>
    <t>Karamu</t>
  </si>
  <si>
    <t>Consented</t>
  </si>
  <si>
    <t>Estimated</t>
  </si>
  <si>
    <t>AUTH-116128-04</t>
  </si>
  <si>
    <t>WP060658Tc</t>
  </si>
  <si>
    <t>Napier City Council</t>
  </si>
  <si>
    <t>to take water from 10 wells as shown in Table 1 below for the purpose of Napier City public water supply</t>
  </si>
  <si>
    <t>Ahuriri</t>
  </si>
  <si>
    <t>AUTH-119930-02</t>
  </si>
  <si>
    <t>WP110501Ta</t>
  </si>
  <si>
    <t>Heinz Wattie's Limited</t>
  </si>
  <si>
    <t>Expired - S.124 Protection</t>
  </si>
  <si>
    <t>Water Supply - Industry</t>
  </si>
  <si>
    <t>Fruit/Vegetable Processing</t>
  </si>
  <si>
    <t>to take and use water from well no. 2418,  no. 1254, and no. 943 (300 mm diameter), well no. 1496, no. 2451, no. 5329 and no. 15241 (200 mm diameter) and no. 15157 (150 mm diameter) in a food processing operation</t>
  </si>
  <si>
    <t>AUTH-114460-03</t>
  </si>
  <si>
    <t>WP040508Tb</t>
  </si>
  <si>
    <t>Lineage Logistics New Zealand</t>
  </si>
  <si>
    <t>Coolstores</t>
  </si>
  <si>
    <t>to take and use water from 14 wells for use in coolstore and refrigeration operations and for general staff amenities</t>
  </si>
  <si>
    <t>AUTH-116264-03</t>
  </si>
  <si>
    <t>WP070049Ta</t>
  </si>
  <si>
    <t>Woolworks New Zealand Limited</t>
  </si>
  <si>
    <t>Wool Processing</t>
  </si>
  <si>
    <t>to take water from well no. 1722 (300 mm diameter) and well no. 17243 (300 mm diameter) for use in the processing of wool</t>
  </si>
  <si>
    <t>AUTH-121407-09</t>
  </si>
  <si>
    <t>WP140429Th</t>
  </si>
  <si>
    <t>Twyford Co-Operative Company Limited</t>
  </si>
  <si>
    <t>Water Supply - Irrigation</t>
  </si>
  <si>
    <t>Orchard</t>
  </si>
  <si>
    <t>To take and use ground water from the semi-confined zone of Twyford and surface water from the Raupare Stream and its tributaries for irrigation and spray fill purposes, and to take and use ground water from the semi-confined zone of Twyford to augment the Raupare Stream (Twyford-Raupare global consent)</t>
  </si>
  <si>
    <t>AUTH-111087-01</t>
  </si>
  <si>
    <t>WP000444T</t>
  </si>
  <si>
    <t>Water Supply - Cooling Water</t>
  </si>
  <si>
    <t>to take water from well no. 3816 (150 mm diameter) (Site No 34) for use in a freezer complex</t>
  </si>
  <si>
    <t>AUTH-119932-01</t>
  </si>
  <si>
    <t>WP110502T</t>
  </si>
  <si>
    <t>to take and use water from well no. 665 &amp; no. 848 (200 mm diameter) and well no. 886 (250 mm diameter) for use in a food processing operation</t>
  </si>
  <si>
    <t>AUTH-114546-02</t>
  </si>
  <si>
    <t>WP050007Ta</t>
  </si>
  <si>
    <t>Silver Fern Farms Limited</t>
  </si>
  <si>
    <t>Animal Processing</t>
  </si>
  <si>
    <t>to take and use water from well no. 17220 (150 mm diameter) and well no. 4596 (200 mm diameter) for the purpose of providing water for general use in a freezing works operation including processing livestock</t>
  </si>
  <si>
    <t>AUTH-109925-01</t>
  </si>
  <si>
    <t>WP990008T</t>
  </si>
  <si>
    <t>McCain Foods (NZ) Limited</t>
  </si>
  <si>
    <t>to take water from well no. 1164 and well no. 3878 (200 mm diameters) for processing horticultural produce</t>
  </si>
  <si>
    <t>AUTH-114441-02</t>
  </si>
  <si>
    <t>WP040494Ta</t>
  </si>
  <si>
    <t>to take and use water from well nos. 15236 (100 mm diameter), 1175 and 15238 (150 mm diameter) for use in a wool scouring operation</t>
  </si>
  <si>
    <t>AUTH-120304-01</t>
  </si>
  <si>
    <t>WP120291T</t>
  </si>
  <si>
    <t>Turamoe Trust</t>
  </si>
  <si>
    <t>Agriculture - Cropping</t>
  </si>
  <si>
    <t>to take and use water from well no. 5678 (300 mm diameter) and well no. 605 (200 mm diameter) to irrigate 164 hectares of process crops, crops and pasture</t>
  </si>
  <si>
    <t>AUTH-120793-01</t>
  </si>
  <si>
    <t>WP130287T</t>
  </si>
  <si>
    <t>Sleeping Giant Holdings Limited</t>
  </si>
  <si>
    <t>Water Supply - Potable - Bottling</t>
  </si>
  <si>
    <t>Water/Beverage Bottling</t>
  </si>
  <si>
    <t>to take and use water from well no. 15391 (200 mm diameter) for the purpose of water bottling</t>
  </si>
  <si>
    <t>AUTH-114866-03</t>
  </si>
  <si>
    <t>WP050247Tb</t>
  </si>
  <si>
    <t>To take water from Well No. 744 (100 mm diameter) and Well No’s 3399 and 17106 (150 mm diameter) for the purpose of domestic use within the adjoining Council house, pump station and general use within the property legally defined as Section 1, SO 9436.</t>
  </si>
  <si>
    <t>AUTH-121324-02</t>
  </si>
  <si>
    <t>WP140347Ta</t>
  </si>
  <si>
    <t>Apatu Farms Limited</t>
  </si>
  <si>
    <t>Water Supply - Frost Protection</t>
  </si>
  <si>
    <t>to take and use water from the Waitio Stream and an unnamed tributary of the Waitio Stream, and via well no. 3157 (200 mm diameter) adjacent to the Waitio Stream and from well no’s. 979 &amp; 4855 (150 mm diameters), from the Ngaruroro River directly,  and from a pond adjacent to the Ngaruroro River to fill an ‘off stream’ lined water storage reservoir, to irrigate and frost protect 40 hectares of viticulture and to irrigate 248 hectares of crops and pasture and for stock water supply and spray filling purposes.</t>
  </si>
  <si>
    <t>Ngaruroro</t>
  </si>
  <si>
    <t>AUTH-119919-05</t>
  </si>
  <si>
    <t>WP110491Td</t>
  </si>
  <si>
    <t>Graeme Lowe Tannery Limited</t>
  </si>
  <si>
    <t>Tannery/Fellmongery</t>
  </si>
  <si>
    <t>to take and use water from well no. 4376 (100 mm diameter) and from two coupled together wells, being well no’s 15629 (100 mm diameter) and 15908 (150 mm diameter), to use in a tannery/hide processing plant, fellmongery, wool scouring and slipe wool processing plant.</t>
  </si>
  <si>
    <t>AUTH-126412-01</t>
  </si>
  <si>
    <t>WP180796T</t>
  </si>
  <si>
    <t>Hawke's Bay Regional Council</t>
  </si>
  <si>
    <t>Augmentation / Recharge</t>
  </si>
  <si>
    <t>Environmental Improvement</t>
  </si>
  <si>
    <t>Recreational</t>
  </si>
  <si>
    <t>Interim consent to take water from well nos. 5076 (100 mm diameter) and 16720 (125 mm diameter) to supply an artificial wetland</t>
  </si>
  <si>
    <t>AUTH-119608-02</t>
  </si>
  <si>
    <t>WP110199Ta</t>
  </si>
  <si>
    <t>Cedenco Foods New Zealand Limited</t>
  </si>
  <si>
    <t>to take water from well no. 1974 (300 mm diameter) and well no. 15862 (150 mm diameter) to use for juice processing operations</t>
  </si>
  <si>
    <t>AUTH-122026-02</t>
  </si>
  <si>
    <t>WP160049Ta</t>
  </si>
  <si>
    <t>Progressive Leathers Limited</t>
  </si>
  <si>
    <t>To take and use water from well no. 16098 (150 mm diameter) for use in skin, hide and pelt processing, fellmongery and slipe wool processing.</t>
  </si>
  <si>
    <t>AUTH-120776-04</t>
  </si>
  <si>
    <t>WP130273Tc</t>
  </si>
  <si>
    <t>New Zealand Miracle Water Limited</t>
  </si>
  <si>
    <t>to take and use water from well no. 16299 (300 mm diameter) for the purpose of water bottling and supply for staff facilities</t>
  </si>
  <si>
    <t>AUTH-115985-03</t>
  </si>
  <si>
    <t>WP060555Tb</t>
  </si>
  <si>
    <t>Napier Water Limited</t>
  </si>
  <si>
    <t>to take and use water from well no. 595 (100 mm diameter) for water bottling</t>
  </si>
  <si>
    <t>AUTH-116351-01</t>
  </si>
  <si>
    <t>WP070124T</t>
  </si>
  <si>
    <t>Hawkes Bay Protein Limited</t>
  </si>
  <si>
    <t>Rendering</t>
  </si>
  <si>
    <t>To take water from well no. 5606 (100 mm diameter) to provide water for use in an animal and fish rendering plant</t>
  </si>
  <si>
    <t>AUTH-124354-01</t>
  </si>
  <si>
    <t>WP180625T</t>
  </si>
  <si>
    <t>Focusmapping Limited</t>
  </si>
  <si>
    <t>To take and use water from well no. 4906 (100 mm diameter) for use in cool store operations, casing processing, pet food processing, livestock and pelt processing factories and staff facilities</t>
  </si>
  <si>
    <t>AUTH-112980-03</t>
  </si>
  <si>
    <t>WP030118Tb</t>
  </si>
  <si>
    <t>P C and C L Raikes Partnership</t>
  </si>
  <si>
    <t>to take and use water from Well No.’s 5867 (300 mm diameter)  2405 and 2260 (200 mm diameters) to irrigate 185 hectares of pasture, cereal and process crops</t>
  </si>
  <si>
    <t>AUTH-117874-01</t>
  </si>
  <si>
    <t>WP090031T</t>
  </si>
  <si>
    <t>to take and use water from well no. 15918 (100 mm diameter) to supplement flows in the Harakeke Waterway.</t>
  </si>
  <si>
    <t>AUTH-127885-01</t>
  </si>
  <si>
    <t>WP181041T</t>
  </si>
  <si>
    <t>Ravensdown Limited</t>
  </si>
  <si>
    <t>Manufacturing/Chemical Industry</t>
  </si>
  <si>
    <t>to take water from well no’s. 15986 and 15989 (150 mm diameters) for the following industrial uses and environmental purposes: 
•	The manufacture of sulphuric acid and fertilisers; 
•	The treatment of stormwater and process water including sustaining constructed treatment wetlands and the maintenance of crop cover on the discharge to land area (shown on the Plan B); and
•	Sustain an artificial freshwater wetland within the Waitangi Regional Park (shown on the Plan D).</t>
  </si>
  <si>
    <t>AUTH-115388-03</t>
  </si>
  <si>
    <t>WP060072Tb</t>
  </si>
  <si>
    <t>CFP Apples HB Limited</t>
  </si>
  <si>
    <t>Water Supply - Multiple Uses</t>
  </si>
  <si>
    <t>Fruit/Vegetable Packhouse</t>
  </si>
  <si>
    <t>To take and use water from well no. 1067 (100 mm diameter), well no. 3704 (200 mm diameter), well no. 523 (100 mm diameter) and well no. 15886 (100 mm diameter) to irrigate 58.5 hectares of orchard, to provide water to a packhouse and to supply spray fill water</t>
  </si>
  <si>
    <t>AUTH-121659-01</t>
  </si>
  <si>
    <t>WP150036T</t>
  </si>
  <si>
    <t>Tirohia Farm Limited</t>
  </si>
  <si>
    <t>Water Supply - Sprayfill</t>
  </si>
  <si>
    <t>to take and use water from well no. 5056 (300 mm diameters) adjacent to the Ngaruroro River to irrigate 114 hectares of crops and pasture and for spray fill, domestic supply and stock drinking water purposes</t>
  </si>
  <si>
    <t>AUTH-120376-03</t>
  </si>
  <si>
    <t>WP120343Tb</t>
  </si>
  <si>
    <t>Moffett Orchards Limited</t>
  </si>
  <si>
    <t>to take and use water from the Moteo, Jamieson, Smiley and Roadside (Swamp Road) Drains, and the Repokai Te Rotoroa Stream, being tributaries of the Tutaekuri-Waimate Stream, and to take and use  water from well no’s 2716, 10278, 15132, 15140, 15503, 15306, and 16704 (100 mm diameter), and well no. 3681 (150 mm diameter) to irrigate and frost protect 126.1 hectares of horticulture, orchard, market garden, pasture and process crops, for spray filling and wash down purposes, and for use in packhouse, staff facilities, RSE accommodation, and in a workshop.</t>
  </si>
  <si>
    <t>AUTH-115800-04</t>
  </si>
  <si>
    <t>WP060405Tc</t>
  </si>
  <si>
    <t>to take and use water from well no. 5704 (250mm diameter) and well no. 1281 (100 mm diameter) to irrigate 95 hectares of crops and horticulture, and for spray filling</t>
  </si>
  <si>
    <t>AUTH-120365-01</t>
  </si>
  <si>
    <t>WP120335T</t>
  </si>
  <si>
    <t>J M and G A Lyons Partnership</t>
  </si>
  <si>
    <t>to take and use water from well no. 5621 (300 mm diameter) and well no. 4195 (200 mm diameter) to irrigate 98.4 hectares of process crops</t>
  </si>
  <si>
    <t>AUTH-124374-01</t>
  </si>
  <si>
    <t>WP180634T</t>
  </si>
  <si>
    <t>to take and use water from well no’s 16889, 1187 (200 mm diameter), 15176 (100 mm diameter) and 5830 (150 mm diameter) to supply potable water to the Haumoana, Te Awanga and Parkhill areas</t>
  </si>
  <si>
    <t>Tukituki</t>
  </si>
  <si>
    <t>AUTH-119429-03</t>
  </si>
  <si>
    <t>WP110032Tb</t>
  </si>
  <si>
    <t>Kauri Forestry Limited Partnership</t>
  </si>
  <si>
    <t>To take and use water from well no’s 15217, 2098, 949, 5583, 658 (100 mm diameters) and 16953 (150 mm diameter) to irrigate 111 hectares of pip fruit within the area shaded on the site map below, and for ancillary horticultural uses including spray filling</t>
  </si>
  <si>
    <t>AUTH-117731-04</t>
  </si>
  <si>
    <t>WP080406Tb</t>
  </si>
  <si>
    <t>Joan Fernie Charitable Trust Board</t>
  </si>
  <si>
    <t>To take and use water from well no. 5906 (150 mm diameter) and well no. 15988 (150 mm diameter) to irrigate 160 hectares of process crops.</t>
  </si>
  <si>
    <t>AUTH-117387-02</t>
  </si>
  <si>
    <t>WP080290Ta</t>
  </si>
  <si>
    <t>Trevettes Orchard Limited</t>
  </si>
  <si>
    <t>to take and use water from well no. 2880, well no. 4738, and well no. 15392 (100 mm diameters) to irrigate up to 89.3 hectares of process crops and to take and use water from well no. 16083 (100mm diameter) to supply water for spray fill and staff facilities</t>
  </si>
  <si>
    <t>AUTH-110824-02</t>
  </si>
  <si>
    <t>WP000232Ta</t>
  </si>
  <si>
    <t>Vinarchy New Zealand Limited</t>
  </si>
  <si>
    <t>Unspecified Activity</t>
  </si>
  <si>
    <t>Vineyard</t>
  </si>
  <si>
    <t>to take and use water from well no’s. 4153, 16401 (300 mm diameter) and 1225 (200 mm diameter) to irrigate 154 hectares of viticulture and for sprayfill and washdown purposes</t>
  </si>
  <si>
    <t>AUTH-122115-01</t>
  </si>
  <si>
    <t>WP160133T</t>
  </si>
  <si>
    <t>to take and use water from well no.s 16469, 16470, 3024 and 3025 (100 mm diameters) to irrigate 98 hectares of process crops and supply water for spray fill purposes</t>
  </si>
  <si>
    <t>AUTH-121906-02</t>
  </si>
  <si>
    <t>WP150296Ta</t>
  </si>
  <si>
    <t>Golden Del Orchard Limited</t>
  </si>
  <si>
    <t>to take and use water from Well’s No. 8415 (100 mm), 15785 and 16405 (150 mm diameter), 1704 and 3535 (200 mm) and 1976 and 1724 (300 mm), adjacent to the Tutaekuri-Waimate Stream, to irrigate 91.1 hectares of orchard</t>
  </si>
  <si>
    <t>AUTH-114908-01</t>
  </si>
  <si>
    <t>WP050286T</t>
  </si>
  <si>
    <t>Enzafruit New Zealand International Limited</t>
  </si>
  <si>
    <t>Community Water Supply</t>
  </si>
  <si>
    <t>to take water from two wells as detailed in Table 1, for general use staff amenities, washing down and cooling water</t>
  </si>
  <si>
    <t>AUTH-117938-04</t>
  </si>
  <si>
    <t>WP090079Tc</t>
  </si>
  <si>
    <t>Lowe Corporation Limited</t>
  </si>
  <si>
    <t>Industrial Subdivision</t>
  </si>
  <si>
    <t>to take water from well no. 5848 (200 mm diameter) to provide water to a “wet industrial” type activity, and for irrigation of landscaping and plantings</t>
  </si>
  <si>
    <t>AUTH-127712-01</t>
  </si>
  <si>
    <t>WP181023T</t>
  </si>
  <si>
    <t>Holcim (New Zealand) Limited</t>
  </si>
  <si>
    <t>Concrete/Cement Industries</t>
  </si>
  <si>
    <t>to take water from well no. 997, well no. 119 (100 mm diameters) and well no. 5668 (300 mm diameter) for use in metal washing, concrete manufacturing, truck washing, and staff facilities</t>
  </si>
  <si>
    <t>AUTH-120657-03</t>
  </si>
  <si>
    <t>WP130163Tb</t>
  </si>
  <si>
    <t>To take and use water from well no’s 15288 (100 mm diameter) ,16516 (150 mm diameter) and 1733 (250 mm diameter) and from the Waima and Tutaekuri-Waimate Streams for irrigation and frost protection of 159 hectares of crops and viticulture, and for spray filling and wash-down purposes</t>
  </si>
  <si>
    <t>AUTH-112156-02</t>
  </si>
  <si>
    <t>WP010640Ta</t>
  </si>
  <si>
    <t>R F E Limited</t>
  </si>
  <si>
    <t>to take water from well no. 866 (150 mm diameter) for use in a fruit and vegetable processing plant</t>
  </si>
  <si>
    <t>AUTH-110540-02</t>
  </si>
  <si>
    <t>WP990542Ta</t>
  </si>
  <si>
    <t>David Phillips Limited</t>
  </si>
  <si>
    <t>Water Supply - Agriculture</t>
  </si>
  <si>
    <t>to take water from well no. 3646 (100 mm diameter) for a carrot washing operation and for irrigating 8 hectares of crops</t>
  </si>
  <si>
    <t>AUTH-120974-03</t>
  </si>
  <si>
    <t>WP140011Tb</t>
  </si>
  <si>
    <t>Bostock New Zealand Limited</t>
  </si>
  <si>
    <t>to take and use water from well no’s 15192, 452, 10823, 15198, 5191, 15181 (100 mm diameter) and 2058 (200 mm diameter) to irrigate and frost protect 64 hectares of pasture, process crops, horticulture, viticulture and orchards and to use for spray filling.</t>
  </si>
  <si>
    <t>AUTH-110133-04</t>
  </si>
  <si>
    <t>WP990173Tc</t>
  </si>
  <si>
    <t>Downs Apple Orchard Limited</t>
  </si>
  <si>
    <t>to take and use water from well no 4092 (150 mm diameter), well no 4674 (200 mm diameter), well no 1943 (250 mm diameter), well no’s 3131 and 4714 (300 mm diameter) to irrigate 44.8 ha of apples, 10.4 ha of pasture &amp; 13.9 ha of process crops, to take and use water from well no 1856 (250 mm diameter) for spray filling, to take and use water from well no’s 1943, 4674 and 3131 to frost protect 44.8 ha of apples, and to use for spray filling and as a potable water supply for an RSE seasonal camp</t>
  </si>
  <si>
    <t>AUTH-115809-03</t>
  </si>
  <si>
    <t>WP060411Tb</t>
  </si>
  <si>
    <t>Brownrigg Agriculture Group Limited</t>
  </si>
  <si>
    <t>to take and use water from well nos. 3553 (100 mm diameter), 2316 and 1404 (150 mm diameter) and well no. 17139 (300 mm diameter) to irrigate 76.7 hectares of process crops and orchard and for spray filling and building wash down</t>
  </si>
  <si>
    <t>Tutaekuri</t>
  </si>
  <si>
    <t>AUTH-115329-03</t>
  </si>
  <si>
    <t>WP060032Tb</t>
  </si>
  <si>
    <t>Nuprop Limited</t>
  </si>
  <si>
    <t>to take water from well no 2015 (150 mm in diameter) and well no. 5697 (100 mm in diameter) to irrigate 66 hectares of process crops and pasture</t>
  </si>
  <si>
    <t>AUTH-110108-03</t>
  </si>
  <si>
    <t>WP990155Tb</t>
  </si>
  <si>
    <t>Ngatarawa Farm Limited</t>
  </si>
  <si>
    <t>to take and use water from well no. 8499 (200 mm diameter), well no. 15522 (150 mm diameter) and well no. 15991 (300 mm diameter) to irrigate 74 hectares of process crops</t>
  </si>
  <si>
    <t>AUTH-122321-01</t>
  </si>
  <si>
    <t>WP170001T</t>
  </si>
  <si>
    <t>Mount Erin Station Partnership</t>
  </si>
  <si>
    <t>Agriculture - Pastoral Farming</t>
  </si>
  <si>
    <t>to take and use water from well no. 16526 (250 mm diameter) to irrigate 55 hectares of pasture and to augment an unnamed tributary of the Louisa Stream</t>
  </si>
  <si>
    <t>AUTH-120198-02</t>
  </si>
  <si>
    <t>WP120199Ta</t>
  </si>
  <si>
    <t>Mangaroa X Trust</t>
  </si>
  <si>
    <t>to take and use water from well no.15904 (300 mm diameter) to irrigate 96 hectares of process crops, pasture and horticulture (including flower bulbs)</t>
  </si>
  <si>
    <t>AUTH-122097-01</t>
  </si>
  <si>
    <t>WP160115T</t>
  </si>
  <si>
    <t>Hamish Goodwin Trust</t>
  </si>
  <si>
    <t>to take and use water from well no. 5690 (100 mm diameter) to irrigate 60 hectares of pasture</t>
  </si>
  <si>
    <t>AUTH-109645-02</t>
  </si>
  <si>
    <t>WP980295Ta</t>
  </si>
  <si>
    <t>Rae, Gareth|Progressive Meats Limited</t>
  </si>
  <si>
    <t>to take water from well no. 2544 (200 mm diameter) for general use in a meat processing plant</t>
  </si>
  <si>
    <t>Consent ID</t>
  </si>
  <si>
    <t>Old Consent ID</t>
  </si>
  <si>
    <t>Consent Holder</t>
  </si>
  <si>
    <t>Status</t>
  </si>
  <si>
    <t>Number of Take Points</t>
  </si>
  <si>
    <t>Max Rate (l/s)</t>
  </si>
  <si>
    <t>Method</t>
  </si>
  <si>
    <t>Max Weekly (m3/week)</t>
  </si>
  <si>
    <t>Max 28 days (m3/28days)</t>
  </si>
  <si>
    <t>Max Annual (m3/year)</t>
  </si>
  <si>
    <t>2010-2011</t>
  </si>
  <si>
    <t>2011-2012</t>
  </si>
  <si>
    <t>2012-2013</t>
  </si>
  <si>
    <t>2013-2014</t>
  </si>
  <si>
    <t>2014-2015</t>
  </si>
  <si>
    <t>2015-2016</t>
  </si>
  <si>
    <t>2016-2017</t>
  </si>
  <si>
    <t>2017-2018</t>
  </si>
  <si>
    <t>2018-2019</t>
  </si>
  <si>
    <t>2019-2020</t>
  </si>
  <si>
    <t>2020-2021</t>
  </si>
  <si>
    <t>2021-2022</t>
  </si>
  <si>
    <t>2022-2023</t>
  </si>
  <si>
    <t>2023-2024</t>
  </si>
  <si>
    <t>2024-2025</t>
  </si>
  <si>
    <t>Maximum Recorded Use</t>
  </si>
  <si>
    <t>% of Consented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</si>
</sst>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font>
    <font>
      <b/>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xf numFmtId="10" fontId="0" fillId="0" borderId="0" xfId="0" applyNumberFormat="1"/>
    <xf numFmtId="3" fontId="1" fillId="0" borderId="1" xfId="0" applyNumberFormat="1" applyFont="1" applyBorder="1"/>
    <xf numFmtId="3" fontId="0" fillId="0" borderId="0" xfId="0" applyNumberFormat="1"/>
    <xf numFmtId="14" fontId="1" fillId="0" borderId="1" xfId="0" applyNumberFormat="1" applyFont="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296252</xdr:colOff>
      <xdr:row>31</xdr:row>
      <xdr:rowOff>57982</xdr:rowOff>
    </xdr:to>
    <xdr:pic>
      <xdr:nvPicPr>
        <xdr:cNvPr id="2" name="Picture 1">
          <a:extLst>
            <a:ext uri="{FF2B5EF4-FFF2-40B4-BE49-F238E27FC236}">
              <a16:creationId xmlns:a16="http://schemas.microsoft.com/office/drawing/2014/main" id="{E7A73E89-D96C-4F48-B6DB-C11AD9CC51C3}"/>
            </a:ext>
          </a:extLst>
        </xdr:cNvPr>
        <xdr:cNvPicPr>
          <a:picLocks noChangeAspect="1"/>
        </xdr:cNvPicPr>
      </xdr:nvPicPr>
      <xdr:blipFill>
        <a:blip xmlns:r="http://schemas.openxmlformats.org/officeDocument/2006/relationships" r:embed="rId1"/>
        <a:stretch>
          <a:fillRect/>
        </a:stretch>
      </xdr:blipFill>
      <xdr:spPr>
        <a:xfrm>
          <a:off x="0" y="0"/>
          <a:ext cx="7001852" cy="59634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E45DD-D869-4DD2-BDEA-1948822141B5}">
  <dimension ref="A1:AL56"/>
  <sheetViews>
    <sheetView tabSelected="1" workbookViewId="0">
      <selection activeCell="AC62" sqref="AC62"/>
    </sheetView>
  </sheetViews>
  <sheetFormatPr baseColWidth="10" defaultColWidth="8.83203125" defaultRowHeight="15" x14ac:dyDescent="0.2"/>
  <cols>
    <col min="3" max="3" width="21.83203125" customWidth="1"/>
    <col min="5" max="6" width="10.6640625" style="6" bestFit="1" customWidth="1"/>
    <col min="14" max="14" width="11.33203125" style="4" customWidth="1"/>
    <col min="16" max="16" width="11.33203125" style="4" customWidth="1"/>
    <col min="18" max="18" width="9.1640625" style="4"/>
    <col min="20" max="20" width="16.83203125" style="4" customWidth="1"/>
    <col min="22" max="22" width="10.6640625" style="4" customWidth="1"/>
    <col min="23" max="24" width="10" style="4" customWidth="1"/>
    <col min="25" max="25" width="9.83203125" style="4" customWidth="1"/>
    <col min="26" max="35" width="10.1640625" style="4" bestFit="1" customWidth="1"/>
    <col min="36" max="36" width="10" style="4" customWidth="1"/>
    <col min="37" max="37" width="10.1640625" style="4" bestFit="1" customWidth="1"/>
  </cols>
  <sheetData>
    <row r="1" spans="1:38" s="1" customFormat="1" x14ac:dyDescent="0.2">
      <c r="A1" s="1" t="s">
        <v>252</v>
      </c>
      <c r="B1" s="1" t="s">
        <v>253</v>
      </c>
      <c r="C1" s="1" t="s">
        <v>254</v>
      </c>
      <c r="D1" s="1" t="s">
        <v>255</v>
      </c>
      <c r="E1" s="5" t="s">
        <v>0</v>
      </c>
      <c r="F1" s="5" t="s">
        <v>1</v>
      </c>
      <c r="G1" s="1" t="s">
        <v>2</v>
      </c>
      <c r="H1" s="1" t="s">
        <v>3</v>
      </c>
      <c r="I1" s="1" t="s">
        <v>4</v>
      </c>
      <c r="J1" s="1" t="s">
        <v>5</v>
      </c>
      <c r="K1" s="1" t="s">
        <v>6</v>
      </c>
      <c r="L1" s="1" t="s">
        <v>256</v>
      </c>
      <c r="M1" s="1" t="s">
        <v>7</v>
      </c>
      <c r="N1" s="3" t="s">
        <v>257</v>
      </c>
      <c r="O1" s="1" t="s">
        <v>258</v>
      </c>
      <c r="P1" s="3" t="s">
        <v>259</v>
      </c>
      <c r="Q1" s="1" t="s">
        <v>258</v>
      </c>
      <c r="R1" s="3" t="s">
        <v>260</v>
      </c>
      <c r="S1" s="1" t="s">
        <v>258</v>
      </c>
      <c r="T1" s="3" t="s">
        <v>261</v>
      </c>
      <c r="U1" s="1" t="s">
        <v>258</v>
      </c>
      <c r="V1" s="3" t="s">
        <v>262</v>
      </c>
      <c r="W1" s="3" t="s">
        <v>263</v>
      </c>
      <c r="X1" s="3" t="s">
        <v>264</v>
      </c>
      <c r="Y1" s="3" t="s">
        <v>265</v>
      </c>
      <c r="Z1" s="3" t="s">
        <v>266</v>
      </c>
      <c r="AA1" s="3" t="s">
        <v>267</v>
      </c>
      <c r="AB1" s="3" t="s">
        <v>268</v>
      </c>
      <c r="AC1" s="3" t="s">
        <v>269</v>
      </c>
      <c r="AD1" s="3" t="s">
        <v>270</v>
      </c>
      <c r="AE1" s="3" t="s">
        <v>271</v>
      </c>
      <c r="AF1" s="3" t="s">
        <v>272</v>
      </c>
      <c r="AG1" s="3" t="s">
        <v>273</v>
      </c>
      <c r="AH1" s="3" t="s">
        <v>274</v>
      </c>
      <c r="AI1" s="3" t="s">
        <v>275</v>
      </c>
      <c r="AJ1" s="3" t="s">
        <v>276</v>
      </c>
      <c r="AK1" s="3" t="s">
        <v>277</v>
      </c>
      <c r="AL1" s="1" t="s">
        <v>278</v>
      </c>
    </row>
    <row r="2" spans="1:38" x14ac:dyDescent="0.2">
      <c r="A2" t="s">
        <v>8</v>
      </c>
      <c r="B2" t="s">
        <v>9</v>
      </c>
      <c r="C2" t="s">
        <v>10</v>
      </c>
      <c r="D2" t="s">
        <v>11</v>
      </c>
      <c r="E2" s="6">
        <v>45965</v>
      </c>
      <c r="F2" s="6">
        <v>56765</v>
      </c>
      <c r="G2" t="s">
        <v>12</v>
      </c>
      <c r="H2" t="s">
        <v>13</v>
      </c>
      <c r="I2" t="s">
        <v>14</v>
      </c>
      <c r="J2" t="s">
        <v>15</v>
      </c>
      <c r="K2" t="s">
        <v>16</v>
      </c>
      <c r="L2">
        <v>17</v>
      </c>
      <c r="M2" t="s">
        <v>17</v>
      </c>
      <c r="N2" s="4">
        <v>1244</v>
      </c>
      <c r="O2" t="s">
        <v>18</v>
      </c>
      <c r="Q2" t="s">
        <v>19</v>
      </c>
      <c r="S2" t="s">
        <v>19</v>
      </c>
      <c r="T2" s="4">
        <v>18027400</v>
      </c>
      <c r="U2" t="s">
        <v>18</v>
      </c>
      <c r="V2" s="4">
        <v>2206293.6999999997</v>
      </c>
      <c r="W2" s="4">
        <v>2501427.3000000003</v>
      </c>
      <c r="X2" s="4">
        <v>3176273.2</v>
      </c>
      <c r="Y2" s="4">
        <v>3423852.0000000005</v>
      </c>
      <c r="Z2" s="4">
        <v>12271321.799999999</v>
      </c>
      <c r="AA2" s="4">
        <v>11100308.399999999</v>
      </c>
      <c r="AB2" s="4">
        <v>13548336.600000001</v>
      </c>
      <c r="AC2" s="4">
        <v>13195906.400000002</v>
      </c>
      <c r="AD2" s="4">
        <v>13891555.599999998</v>
      </c>
      <c r="AE2" s="4">
        <v>14371356</v>
      </c>
      <c r="AF2" s="4">
        <v>14884979.200000003</v>
      </c>
      <c r="AG2" s="4">
        <v>15084573.300000001</v>
      </c>
      <c r="AH2" s="4">
        <v>15663536.999999998</v>
      </c>
      <c r="AI2" s="4">
        <v>11727466.300000001</v>
      </c>
      <c r="AJ2" s="4">
        <v>2394936.1</v>
      </c>
      <c r="AK2" s="4">
        <v>15663536.999999998</v>
      </c>
      <c r="AL2" s="2">
        <f>AK2/T2</f>
        <v>0.86887388087023076</v>
      </c>
    </row>
    <row r="3" spans="1:38" x14ac:dyDescent="0.2">
      <c r="A3" t="s">
        <v>20</v>
      </c>
      <c r="B3" t="s">
        <v>21</v>
      </c>
      <c r="C3" t="s">
        <v>22</v>
      </c>
      <c r="D3" t="s">
        <v>11</v>
      </c>
      <c r="E3" s="6">
        <v>44623</v>
      </c>
      <c r="F3" s="6">
        <v>46538</v>
      </c>
      <c r="G3" t="s">
        <v>12</v>
      </c>
      <c r="I3" t="s">
        <v>14</v>
      </c>
      <c r="J3" t="s">
        <v>15</v>
      </c>
      <c r="K3" t="s">
        <v>23</v>
      </c>
      <c r="L3">
        <v>10</v>
      </c>
      <c r="M3" t="s">
        <v>24</v>
      </c>
      <c r="N3" s="4">
        <v>784</v>
      </c>
      <c r="O3" t="s">
        <v>18</v>
      </c>
      <c r="P3" s="4">
        <v>387744</v>
      </c>
      <c r="Q3" t="s">
        <v>18</v>
      </c>
      <c r="R3" s="4">
        <v>1550976</v>
      </c>
      <c r="S3" t="s">
        <v>19</v>
      </c>
      <c r="T3" s="4">
        <v>15509760</v>
      </c>
      <c r="U3" t="s">
        <v>19</v>
      </c>
      <c r="V3" s="4">
        <v>9103779.5999999996</v>
      </c>
      <c r="W3" s="4">
        <v>8648532.5</v>
      </c>
      <c r="X3" s="4">
        <v>9834980.0999999996</v>
      </c>
      <c r="Y3" s="4">
        <v>9675460.0999999996</v>
      </c>
      <c r="Z3" s="4">
        <v>9606177.1999999993</v>
      </c>
      <c r="AA3" s="4">
        <v>9392367.6999999993</v>
      </c>
      <c r="AB3" s="4">
        <v>9678784.4000000004</v>
      </c>
      <c r="AC3" s="4">
        <v>10674974.9</v>
      </c>
      <c r="AD3" s="4">
        <v>10327389.699999999</v>
      </c>
      <c r="AE3" s="4">
        <v>9408953</v>
      </c>
      <c r="AF3" s="4">
        <v>9298572</v>
      </c>
      <c r="AG3" s="4">
        <v>7949747</v>
      </c>
      <c r="AH3" s="4">
        <v>8159509.2999999998</v>
      </c>
      <c r="AI3" s="4">
        <v>10108663.800000001</v>
      </c>
      <c r="AJ3" s="4">
        <v>9978460</v>
      </c>
      <c r="AK3" s="4">
        <v>10674974.9</v>
      </c>
      <c r="AL3" s="2">
        <f>AK3/T3</f>
        <v>0.68827466704836182</v>
      </c>
    </row>
    <row r="4" spans="1:38" x14ac:dyDescent="0.2">
      <c r="A4" t="s">
        <v>25</v>
      </c>
      <c r="B4" t="s">
        <v>26</v>
      </c>
      <c r="C4" t="s">
        <v>27</v>
      </c>
      <c r="D4" t="s">
        <v>28</v>
      </c>
      <c r="E4" s="6">
        <v>41589</v>
      </c>
      <c r="F4" s="6">
        <v>45077</v>
      </c>
      <c r="G4" t="s">
        <v>29</v>
      </c>
      <c r="I4" t="s">
        <v>30</v>
      </c>
      <c r="K4" t="s">
        <v>31</v>
      </c>
      <c r="L4">
        <v>8</v>
      </c>
      <c r="M4" t="s">
        <v>17</v>
      </c>
      <c r="N4" s="4">
        <v>588</v>
      </c>
      <c r="O4" t="s">
        <v>18</v>
      </c>
      <c r="P4" s="4">
        <v>261200</v>
      </c>
      <c r="Q4" t="s">
        <v>18</v>
      </c>
      <c r="R4" s="4">
        <v>1044800</v>
      </c>
      <c r="S4" t="s">
        <v>19</v>
      </c>
      <c r="T4" s="4">
        <v>6152652</v>
      </c>
      <c r="U4" t="s">
        <v>18</v>
      </c>
      <c r="X4" s="4">
        <v>2367474.9</v>
      </c>
      <c r="Y4" s="4">
        <v>3361388.3</v>
      </c>
      <c r="Z4" s="4">
        <v>3161814.2</v>
      </c>
      <c r="AA4" s="4">
        <v>3094614</v>
      </c>
      <c r="AB4" s="4">
        <v>2657635.5</v>
      </c>
      <c r="AC4" s="4">
        <v>3220016.8</v>
      </c>
      <c r="AD4" s="4">
        <v>3707095.2</v>
      </c>
      <c r="AE4" s="4">
        <v>3031371</v>
      </c>
      <c r="AF4" s="4">
        <v>3754153.5</v>
      </c>
      <c r="AG4" s="4">
        <v>2745667.1</v>
      </c>
      <c r="AH4" s="4">
        <v>2249334.4</v>
      </c>
      <c r="AI4" s="4">
        <v>2300243</v>
      </c>
      <c r="AJ4" s="4">
        <v>2594250</v>
      </c>
      <c r="AK4" s="4">
        <v>3754153.5</v>
      </c>
      <c r="AL4" s="2">
        <f>AK4/T4</f>
        <v>0.61016834691771937</v>
      </c>
    </row>
    <row r="5" spans="1:38" x14ac:dyDescent="0.2">
      <c r="A5" t="s">
        <v>32</v>
      </c>
      <c r="B5" t="s">
        <v>33</v>
      </c>
      <c r="C5" t="s">
        <v>34</v>
      </c>
      <c r="D5" t="s">
        <v>28</v>
      </c>
      <c r="E5" s="6">
        <v>43724</v>
      </c>
      <c r="F5" s="6">
        <v>45808</v>
      </c>
      <c r="G5" t="s">
        <v>29</v>
      </c>
      <c r="I5" t="s">
        <v>35</v>
      </c>
      <c r="K5" t="s">
        <v>36</v>
      </c>
      <c r="L5">
        <v>14</v>
      </c>
      <c r="M5" t="s">
        <v>17</v>
      </c>
      <c r="N5" s="4">
        <v>110.5</v>
      </c>
      <c r="O5" t="s">
        <v>18</v>
      </c>
      <c r="P5" s="4">
        <v>63300</v>
      </c>
      <c r="Q5" t="s">
        <v>18</v>
      </c>
      <c r="R5" s="4">
        <v>253200</v>
      </c>
      <c r="S5" t="s">
        <v>19</v>
      </c>
      <c r="T5" s="4">
        <v>3291600</v>
      </c>
      <c r="U5" t="s">
        <v>19</v>
      </c>
      <c r="V5" s="4">
        <v>2178112.2000000002</v>
      </c>
      <c r="W5" s="4">
        <v>2178011.7000000002</v>
      </c>
      <c r="X5" s="4">
        <v>2252525.7000000002</v>
      </c>
      <c r="Y5" s="4">
        <v>2627233.6</v>
      </c>
      <c r="Z5" s="4">
        <v>1136517.6000000001</v>
      </c>
      <c r="AA5" s="4">
        <v>1516506.1</v>
      </c>
      <c r="AB5" s="4">
        <v>1581886.9</v>
      </c>
      <c r="AC5" s="4">
        <v>2239616.6</v>
      </c>
      <c r="AD5" s="4">
        <v>2116615</v>
      </c>
      <c r="AE5" s="4">
        <v>1836777.7</v>
      </c>
      <c r="AF5" s="4">
        <v>1091694</v>
      </c>
      <c r="AG5" s="4">
        <v>1388899</v>
      </c>
      <c r="AH5" s="4">
        <v>1548134</v>
      </c>
      <c r="AI5" s="4">
        <v>1575205</v>
      </c>
      <c r="AJ5" s="4">
        <v>1375061.8</v>
      </c>
      <c r="AK5" s="4">
        <v>2627233.6</v>
      </c>
      <c r="AL5" s="2">
        <f>AK5/T5</f>
        <v>0.79816308178393491</v>
      </c>
    </row>
    <row r="6" spans="1:38" x14ac:dyDescent="0.2">
      <c r="A6" t="s">
        <v>37</v>
      </c>
      <c r="B6" t="s">
        <v>38</v>
      </c>
      <c r="C6" t="s">
        <v>39</v>
      </c>
      <c r="D6" t="s">
        <v>11</v>
      </c>
      <c r="E6" s="6">
        <v>45561</v>
      </c>
      <c r="F6" s="6">
        <v>46538</v>
      </c>
      <c r="G6" t="s">
        <v>29</v>
      </c>
      <c r="I6" t="s">
        <v>40</v>
      </c>
      <c r="K6" t="s">
        <v>41</v>
      </c>
      <c r="L6">
        <v>2</v>
      </c>
      <c r="M6" t="s">
        <v>24</v>
      </c>
      <c r="N6" s="4">
        <v>104</v>
      </c>
      <c r="O6" t="s">
        <v>18</v>
      </c>
      <c r="P6" s="4">
        <v>62900</v>
      </c>
      <c r="Q6" t="s">
        <v>18</v>
      </c>
      <c r="R6" s="4">
        <v>251600</v>
      </c>
      <c r="S6" t="s">
        <v>19</v>
      </c>
      <c r="T6" s="4">
        <v>3270800</v>
      </c>
      <c r="U6" t="s">
        <v>19</v>
      </c>
      <c r="V6" s="4">
        <v>1143984</v>
      </c>
      <c r="W6" s="4">
        <v>1150434.2</v>
      </c>
      <c r="X6" s="4">
        <v>1175810.6000000001</v>
      </c>
      <c r="Y6" s="4">
        <v>983570.1</v>
      </c>
      <c r="Z6" s="4">
        <v>1026799.6</v>
      </c>
      <c r="AA6" s="4">
        <v>1068425.6000000001</v>
      </c>
      <c r="AB6" s="4">
        <v>951096.1</v>
      </c>
      <c r="AC6" s="4">
        <v>1118953.2</v>
      </c>
      <c r="AD6" s="4">
        <v>1229518.8999999999</v>
      </c>
      <c r="AE6" s="4">
        <v>944136.4</v>
      </c>
      <c r="AF6" s="4">
        <v>1148304.7</v>
      </c>
      <c r="AG6" s="4">
        <v>1139432.8</v>
      </c>
      <c r="AH6" s="4">
        <v>704689.5</v>
      </c>
      <c r="AI6" s="4">
        <v>498881.5</v>
      </c>
      <c r="AJ6" s="4">
        <v>351490.8</v>
      </c>
      <c r="AK6" s="4">
        <v>1229518.8999999999</v>
      </c>
      <c r="AL6" s="2">
        <f>AK6/T6</f>
        <v>0.37590769842240429</v>
      </c>
    </row>
    <row r="7" spans="1:38" x14ac:dyDescent="0.2">
      <c r="A7" t="s">
        <v>42</v>
      </c>
      <c r="B7" t="s">
        <v>43</v>
      </c>
      <c r="C7" t="s">
        <v>44</v>
      </c>
      <c r="D7" t="s">
        <v>28</v>
      </c>
      <c r="E7" s="6">
        <v>45316</v>
      </c>
      <c r="F7" s="6">
        <v>45808</v>
      </c>
      <c r="G7" t="s">
        <v>45</v>
      </c>
      <c r="I7" t="s">
        <v>46</v>
      </c>
      <c r="K7" t="s">
        <v>47</v>
      </c>
      <c r="L7">
        <v>65</v>
      </c>
      <c r="M7" t="s">
        <v>17</v>
      </c>
      <c r="N7" s="4">
        <v>1487.6</v>
      </c>
      <c r="O7" t="s">
        <v>18</v>
      </c>
      <c r="P7" s="4">
        <v>181506.5</v>
      </c>
      <c r="Q7" t="s">
        <v>19</v>
      </c>
      <c r="R7" s="4">
        <v>726026</v>
      </c>
      <c r="S7" t="s">
        <v>18</v>
      </c>
      <c r="T7" s="4">
        <v>2872735</v>
      </c>
      <c r="U7" t="s">
        <v>18</v>
      </c>
      <c r="AA7" s="4">
        <v>35286.300000000003</v>
      </c>
      <c r="AB7" s="4">
        <v>923838.1</v>
      </c>
      <c r="AC7" s="4">
        <v>738645.2</v>
      </c>
      <c r="AD7" s="4">
        <v>550746.30000000005</v>
      </c>
      <c r="AE7" s="4">
        <v>1132635</v>
      </c>
      <c r="AF7" s="4">
        <v>1322422.2</v>
      </c>
      <c r="AG7" s="4">
        <v>886877.7</v>
      </c>
      <c r="AH7" s="4">
        <v>161956.6</v>
      </c>
      <c r="AI7" s="4">
        <v>689096.8</v>
      </c>
      <c r="AJ7" s="4">
        <v>1083277.3999999999</v>
      </c>
      <c r="AK7" s="4">
        <v>1322422.2</v>
      </c>
      <c r="AL7" s="2">
        <f>AK7/T7</f>
        <v>0.46033560352764874</v>
      </c>
    </row>
    <row r="8" spans="1:38" x14ac:dyDescent="0.2">
      <c r="A8" t="s">
        <v>48</v>
      </c>
      <c r="B8" t="s">
        <v>49</v>
      </c>
      <c r="C8" t="s">
        <v>34</v>
      </c>
      <c r="D8" t="s">
        <v>28</v>
      </c>
      <c r="E8" s="6">
        <v>36945</v>
      </c>
      <c r="F8" s="6">
        <v>45808</v>
      </c>
      <c r="G8" t="s">
        <v>50</v>
      </c>
      <c r="I8" t="s">
        <v>35</v>
      </c>
      <c r="K8" t="s">
        <v>51</v>
      </c>
      <c r="L8">
        <v>1</v>
      </c>
      <c r="M8" t="s">
        <v>17</v>
      </c>
      <c r="N8" s="4">
        <v>110</v>
      </c>
      <c r="O8" t="s">
        <v>18</v>
      </c>
      <c r="P8" s="4">
        <v>55000</v>
      </c>
      <c r="Q8" t="s">
        <v>18</v>
      </c>
      <c r="R8" s="4">
        <v>220000</v>
      </c>
      <c r="S8" t="s">
        <v>19</v>
      </c>
      <c r="T8" s="4">
        <v>2860000</v>
      </c>
      <c r="U8" t="s">
        <v>19</v>
      </c>
      <c r="V8" s="4">
        <v>1509566.4</v>
      </c>
      <c r="W8" s="4">
        <v>1543933.6</v>
      </c>
      <c r="X8" s="4">
        <v>1539272.9</v>
      </c>
      <c r="Y8" s="4">
        <v>1467612.1</v>
      </c>
      <c r="Z8" s="4">
        <v>1442274.5</v>
      </c>
      <c r="AA8" s="4">
        <v>1451921.5</v>
      </c>
      <c r="AB8" s="4">
        <v>1597210.4</v>
      </c>
      <c r="AC8" s="4">
        <v>1509781</v>
      </c>
      <c r="AD8" s="4">
        <v>1485778.1</v>
      </c>
      <c r="AE8" s="4">
        <v>1395193.5</v>
      </c>
      <c r="AF8" s="4">
        <v>1305903.1000000001</v>
      </c>
      <c r="AG8" s="4">
        <v>1219177.8</v>
      </c>
      <c r="AH8" s="4">
        <v>1192669.3999999999</v>
      </c>
      <c r="AI8" s="4">
        <v>1119797</v>
      </c>
      <c r="AJ8" s="4">
        <v>1151621.5</v>
      </c>
      <c r="AK8" s="4">
        <v>1597210.4</v>
      </c>
      <c r="AL8" s="2">
        <f>AK8/T8</f>
        <v>0.55846517482517477</v>
      </c>
    </row>
    <row r="9" spans="1:38" x14ac:dyDescent="0.2">
      <c r="A9" t="s">
        <v>52</v>
      </c>
      <c r="B9" t="s">
        <v>53</v>
      </c>
      <c r="C9" t="s">
        <v>27</v>
      </c>
      <c r="D9" t="s">
        <v>28</v>
      </c>
      <c r="E9" s="6">
        <v>41227</v>
      </c>
      <c r="F9" s="6">
        <v>45077</v>
      </c>
      <c r="G9" t="s">
        <v>29</v>
      </c>
      <c r="I9" t="s">
        <v>30</v>
      </c>
      <c r="K9" t="s">
        <v>54</v>
      </c>
      <c r="L9">
        <v>3</v>
      </c>
      <c r="M9" t="s">
        <v>17</v>
      </c>
      <c r="N9" s="4">
        <v>289</v>
      </c>
      <c r="O9" t="s">
        <v>18</v>
      </c>
      <c r="P9" s="4">
        <v>70000</v>
      </c>
      <c r="Q9" t="s">
        <v>18</v>
      </c>
      <c r="R9" s="4">
        <v>280000</v>
      </c>
      <c r="S9" t="s">
        <v>19</v>
      </c>
      <c r="T9" s="4">
        <v>2756034</v>
      </c>
      <c r="U9" t="s">
        <v>18</v>
      </c>
      <c r="X9" s="4">
        <v>449662.5</v>
      </c>
      <c r="Y9" s="4">
        <v>903382.9</v>
      </c>
      <c r="Z9" s="4">
        <v>778162.5</v>
      </c>
      <c r="AA9" s="4">
        <v>778946.5</v>
      </c>
      <c r="AB9" s="4">
        <v>854241.5</v>
      </c>
      <c r="AC9" s="4">
        <v>890561.5</v>
      </c>
      <c r="AD9" s="4">
        <v>999109</v>
      </c>
      <c r="AE9" s="4">
        <v>1169907.6000000001</v>
      </c>
      <c r="AF9" s="4">
        <v>730321.4</v>
      </c>
      <c r="AG9" s="4">
        <v>815264</v>
      </c>
      <c r="AH9" s="4">
        <v>817984.5</v>
      </c>
      <c r="AI9" s="4">
        <v>732046.5</v>
      </c>
      <c r="AJ9" s="4">
        <v>742291</v>
      </c>
      <c r="AK9" s="4">
        <v>1169907.6000000001</v>
      </c>
      <c r="AL9" s="2">
        <f>AK9/T9</f>
        <v>0.42448953822775776</v>
      </c>
    </row>
    <row r="10" spans="1:38" x14ac:dyDescent="0.2">
      <c r="A10" t="s">
        <v>55</v>
      </c>
      <c r="B10" t="s">
        <v>56</v>
      </c>
      <c r="C10" t="s">
        <v>57</v>
      </c>
      <c r="D10" t="s">
        <v>28</v>
      </c>
      <c r="E10" s="6">
        <v>44509</v>
      </c>
      <c r="F10" s="6">
        <v>45808</v>
      </c>
      <c r="G10" t="s">
        <v>29</v>
      </c>
      <c r="I10" t="s">
        <v>58</v>
      </c>
      <c r="K10" t="s">
        <v>59</v>
      </c>
      <c r="L10">
        <v>2</v>
      </c>
      <c r="M10" t="s">
        <v>17</v>
      </c>
      <c r="N10" s="4">
        <v>75</v>
      </c>
      <c r="O10" t="s">
        <v>18</v>
      </c>
      <c r="P10" s="4">
        <v>45000</v>
      </c>
      <c r="Q10" t="s">
        <v>18</v>
      </c>
      <c r="R10" s="4">
        <v>180000</v>
      </c>
      <c r="S10" t="s">
        <v>19</v>
      </c>
      <c r="T10" s="4">
        <v>2340000</v>
      </c>
      <c r="U10" t="s">
        <v>19</v>
      </c>
      <c r="V10" s="4">
        <v>2520614.2999999998</v>
      </c>
      <c r="W10" s="4">
        <v>1924461.3</v>
      </c>
      <c r="X10" s="4">
        <v>2011325.6</v>
      </c>
      <c r="Y10" s="4">
        <v>2037260.4</v>
      </c>
      <c r="Z10" s="4">
        <v>1987353.8</v>
      </c>
      <c r="AA10" s="4">
        <v>1990389.7</v>
      </c>
      <c r="AB10" s="4">
        <v>1792276.4</v>
      </c>
      <c r="AC10" s="4">
        <v>1955136.7</v>
      </c>
      <c r="AD10" s="4">
        <v>1870873.3</v>
      </c>
      <c r="AE10" s="4">
        <v>1889774.7</v>
      </c>
      <c r="AF10" s="4">
        <v>1868232.2</v>
      </c>
      <c r="AG10" s="4">
        <v>1877416.7</v>
      </c>
      <c r="AH10" s="4">
        <v>1587018.1</v>
      </c>
      <c r="AI10" s="4">
        <v>1484679.4</v>
      </c>
      <c r="AJ10" s="4">
        <v>1406508.7</v>
      </c>
      <c r="AK10" s="4">
        <v>2520614.2999999998</v>
      </c>
      <c r="AL10" s="2">
        <f>AK10/T10</f>
        <v>1.0771855982905982</v>
      </c>
    </row>
    <row r="11" spans="1:38" x14ac:dyDescent="0.2">
      <c r="A11" t="s">
        <v>60</v>
      </c>
      <c r="B11" t="s">
        <v>61</v>
      </c>
      <c r="C11" t="s">
        <v>62</v>
      </c>
      <c r="D11" t="s">
        <v>28</v>
      </c>
      <c r="E11" s="6">
        <v>36336</v>
      </c>
      <c r="F11" s="6">
        <v>43616</v>
      </c>
      <c r="G11" t="s">
        <v>29</v>
      </c>
      <c r="I11" t="s">
        <v>30</v>
      </c>
      <c r="K11" t="s">
        <v>63</v>
      </c>
      <c r="L11">
        <v>2</v>
      </c>
      <c r="M11" t="s">
        <v>17</v>
      </c>
      <c r="N11" s="4">
        <v>53</v>
      </c>
      <c r="O11" t="s">
        <v>18</v>
      </c>
      <c r="P11" s="4">
        <v>32116</v>
      </c>
      <c r="Q11" t="s">
        <v>18</v>
      </c>
      <c r="R11" s="4">
        <v>128464</v>
      </c>
      <c r="S11" t="s">
        <v>19</v>
      </c>
      <c r="T11" s="4">
        <v>1670032</v>
      </c>
      <c r="U11" t="s">
        <v>19</v>
      </c>
      <c r="V11" s="4">
        <v>350140</v>
      </c>
      <c r="W11" s="4">
        <v>338457.3</v>
      </c>
      <c r="X11" s="4">
        <v>274617.90000000002</v>
      </c>
      <c r="Y11" s="4">
        <v>340384.6</v>
      </c>
      <c r="Z11" s="4">
        <v>334081.7</v>
      </c>
      <c r="AA11" s="4">
        <v>292761</v>
      </c>
      <c r="AB11" s="4">
        <v>287354.8</v>
      </c>
      <c r="AC11" s="4">
        <v>283064.90000000002</v>
      </c>
      <c r="AD11" s="4">
        <v>295115.5</v>
      </c>
      <c r="AE11" s="4">
        <v>331205.90000000002</v>
      </c>
      <c r="AF11" s="4">
        <v>336054</v>
      </c>
      <c r="AG11" s="4">
        <v>339545.1</v>
      </c>
      <c r="AH11" s="4">
        <v>210897</v>
      </c>
      <c r="AI11" s="4">
        <v>380625.2</v>
      </c>
      <c r="AJ11" s="4">
        <v>424282.8</v>
      </c>
      <c r="AK11" s="4">
        <v>424282.8</v>
      </c>
      <c r="AL11" s="2">
        <f>AK11/T11</f>
        <v>0.25405668873410808</v>
      </c>
    </row>
    <row r="12" spans="1:38" x14ac:dyDescent="0.2">
      <c r="A12" t="s">
        <v>64</v>
      </c>
      <c r="B12" t="s">
        <v>65</v>
      </c>
      <c r="C12" t="s">
        <v>39</v>
      </c>
      <c r="D12" t="s">
        <v>28</v>
      </c>
      <c r="E12" s="6">
        <v>43383</v>
      </c>
      <c r="F12" s="6">
        <v>45808</v>
      </c>
      <c r="G12" t="s">
        <v>29</v>
      </c>
      <c r="I12" t="s">
        <v>40</v>
      </c>
      <c r="K12" t="s">
        <v>66</v>
      </c>
      <c r="L12">
        <v>3</v>
      </c>
      <c r="M12" t="s">
        <v>17</v>
      </c>
      <c r="N12" s="4">
        <v>45</v>
      </c>
      <c r="O12" t="s">
        <v>18</v>
      </c>
      <c r="P12" s="4">
        <v>27216</v>
      </c>
      <c r="Q12" t="s">
        <v>18</v>
      </c>
      <c r="R12" s="4">
        <v>108864</v>
      </c>
      <c r="S12" t="s">
        <v>19</v>
      </c>
      <c r="T12" s="4">
        <v>1415232</v>
      </c>
      <c r="U12" t="s">
        <v>19</v>
      </c>
      <c r="V12" s="4">
        <v>50823.5</v>
      </c>
      <c r="W12" s="4">
        <v>12440.5</v>
      </c>
      <c r="X12" s="4">
        <v>33858.5</v>
      </c>
      <c r="Y12" s="4">
        <v>47622.6</v>
      </c>
      <c r="Z12" s="4">
        <v>1925.1</v>
      </c>
      <c r="AA12" s="4">
        <v>2034.9</v>
      </c>
      <c r="AB12" s="4">
        <v>2652.2</v>
      </c>
      <c r="AC12" s="4">
        <v>209015.3</v>
      </c>
      <c r="AD12" s="4">
        <v>317922.7</v>
      </c>
      <c r="AE12" s="4">
        <v>273583</v>
      </c>
      <c r="AF12" s="4">
        <v>241038</v>
      </c>
      <c r="AG12" s="4">
        <v>189891.6</v>
      </c>
      <c r="AH12" s="4">
        <v>203217.9</v>
      </c>
      <c r="AI12" s="4">
        <v>445348.5</v>
      </c>
      <c r="AJ12" s="4">
        <v>41246</v>
      </c>
      <c r="AK12" s="4">
        <v>445348.5</v>
      </c>
      <c r="AL12" s="2">
        <f>AK12/T12</f>
        <v>0.31468232770316101</v>
      </c>
    </row>
    <row r="13" spans="1:38" x14ac:dyDescent="0.2">
      <c r="A13" t="s">
        <v>67</v>
      </c>
      <c r="B13" t="s">
        <v>68</v>
      </c>
      <c r="C13" t="s">
        <v>69</v>
      </c>
      <c r="D13" t="s">
        <v>28</v>
      </c>
      <c r="E13" s="6">
        <v>41523</v>
      </c>
      <c r="F13" s="6">
        <v>45077</v>
      </c>
      <c r="G13" t="s">
        <v>45</v>
      </c>
      <c r="I13" t="s">
        <v>70</v>
      </c>
      <c r="K13" t="s">
        <v>71</v>
      </c>
      <c r="L13">
        <v>2</v>
      </c>
      <c r="M13" t="s">
        <v>17</v>
      </c>
      <c r="N13" s="4">
        <v>133</v>
      </c>
      <c r="O13" t="s">
        <v>18</v>
      </c>
      <c r="P13" s="4">
        <v>47091</v>
      </c>
      <c r="Q13" t="s">
        <v>18</v>
      </c>
      <c r="R13" s="4">
        <v>188364</v>
      </c>
      <c r="S13" t="s">
        <v>19</v>
      </c>
      <c r="T13" s="4">
        <v>1318548</v>
      </c>
      <c r="U13" t="s">
        <v>18</v>
      </c>
      <c r="Y13" s="4">
        <v>518127.7</v>
      </c>
      <c r="Z13" s="4">
        <v>578232.1</v>
      </c>
      <c r="AA13" s="4">
        <v>660659.5</v>
      </c>
      <c r="AB13" s="4">
        <v>500732</v>
      </c>
      <c r="AC13" s="4">
        <v>442535.7</v>
      </c>
      <c r="AD13" s="4">
        <v>317892.3</v>
      </c>
      <c r="AE13" s="4">
        <v>693864.7</v>
      </c>
      <c r="AF13" s="4">
        <v>594676.5</v>
      </c>
      <c r="AG13" s="4">
        <v>380487.3</v>
      </c>
      <c r="AH13" s="4">
        <v>75032.399999999994</v>
      </c>
      <c r="AI13" s="4">
        <v>347135.1</v>
      </c>
      <c r="AJ13" s="4">
        <v>473556.2</v>
      </c>
      <c r="AK13" s="4">
        <v>693864.7</v>
      </c>
      <c r="AL13" s="2">
        <f>AK13/T13</f>
        <v>0.52623393308396804</v>
      </c>
    </row>
    <row r="14" spans="1:38" x14ac:dyDescent="0.2">
      <c r="A14" t="s">
        <v>72</v>
      </c>
      <c r="B14" t="s">
        <v>73</v>
      </c>
      <c r="C14" t="s">
        <v>74</v>
      </c>
      <c r="D14" t="s">
        <v>11</v>
      </c>
      <c r="E14" s="6">
        <v>41550</v>
      </c>
      <c r="F14" s="6">
        <v>46538</v>
      </c>
      <c r="G14" t="s">
        <v>75</v>
      </c>
      <c r="I14" t="s">
        <v>76</v>
      </c>
      <c r="K14" t="s">
        <v>77</v>
      </c>
      <c r="L14">
        <v>1</v>
      </c>
      <c r="M14" t="s">
        <v>24</v>
      </c>
      <c r="N14" s="4">
        <v>50</v>
      </c>
      <c r="O14" t="s">
        <v>18</v>
      </c>
      <c r="P14" s="4">
        <v>22681</v>
      </c>
      <c r="Q14" t="s">
        <v>18</v>
      </c>
      <c r="R14" s="4">
        <v>90724</v>
      </c>
      <c r="S14" t="s">
        <v>19</v>
      </c>
      <c r="T14" s="4">
        <v>1179412</v>
      </c>
      <c r="U14" t="s">
        <v>18</v>
      </c>
      <c r="AC14" s="4">
        <v>0</v>
      </c>
      <c r="AD14" s="4">
        <v>2577</v>
      </c>
      <c r="AE14" s="4">
        <v>5650</v>
      </c>
      <c r="AF14" s="4">
        <v>14417</v>
      </c>
      <c r="AG14" s="4">
        <v>17444.099999999999</v>
      </c>
      <c r="AH14" s="4">
        <v>0.7</v>
      </c>
      <c r="AK14" s="4">
        <v>17444.099999999999</v>
      </c>
      <c r="AL14" s="2">
        <f>AK14/T14</f>
        <v>1.4790505777455205E-2</v>
      </c>
    </row>
    <row r="15" spans="1:38" x14ac:dyDescent="0.2">
      <c r="A15" t="s">
        <v>78</v>
      </c>
      <c r="B15" t="s">
        <v>79</v>
      </c>
      <c r="C15" t="s">
        <v>10</v>
      </c>
      <c r="D15" t="s">
        <v>28</v>
      </c>
      <c r="E15" s="6">
        <v>44896</v>
      </c>
      <c r="F15" s="6">
        <v>45808</v>
      </c>
      <c r="G15" t="s">
        <v>12</v>
      </c>
      <c r="H15" t="s">
        <v>29</v>
      </c>
      <c r="I15" t="s">
        <v>14</v>
      </c>
      <c r="K15" t="s">
        <v>80</v>
      </c>
      <c r="L15">
        <v>4</v>
      </c>
      <c r="M15" t="s">
        <v>17</v>
      </c>
      <c r="N15" s="4">
        <v>47.5</v>
      </c>
      <c r="O15" t="s">
        <v>18</v>
      </c>
      <c r="P15" s="4">
        <v>28708</v>
      </c>
      <c r="Q15" t="s">
        <v>18</v>
      </c>
      <c r="R15" s="4">
        <v>114832</v>
      </c>
      <c r="S15" t="s">
        <v>19</v>
      </c>
      <c r="T15" s="4">
        <v>1148320</v>
      </c>
      <c r="U15" t="s">
        <v>19</v>
      </c>
      <c r="V15" s="4">
        <v>394022.2</v>
      </c>
      <c r="W15" s="4">
        <v>479746.1</v>
      </c>
      <c r="X15" s="4">
        <v>510991.9</v>
      </c>
      <c r="Y15" s="4">
        <v>371894.5</v>
      </c>
      <c r="Z15" s="4">
        <v>388319.8</v>
      </c>
      <c r="AA15" s="4">
        <v>419582.7</v>
      </c>
      <c r="AB15" s="4">
        <v>401352</v>
      </c>
      <c r="AC15" s="4">
        <v>445652</v>
      </c>
      <c r="AD15" s="4">
        <v>490188.1</v>
      </c>
      <c r="AE15" s="4">
        <v>555231.4</v>
      </c>
      <c r="AF15" s="4">
        <v>542099.1</v>
      </c>
      <c r="AG15" s="4">
        <v>695783.4</v>
      </c>
      <c r="AH15" s="4">
        <v>217735.1</v>
      </c>
      <c r="AI15" s="4">
        <v>328694</v>
      </c>
      <c r="AJ15" s="4">
        <v>594888.6</v>
      </c>
      <c r="AK15" s="4">
        <v>695783.4</v>
      </c>
      <c r="AL15" s="2">
        <f>AK15/T15</f>
        <v>0.60591420509962379</v>
      </c>
    </row>
    <row r="16" spans="1:38" x14ac:dyDescent="0.2">
      <c r="A16" t="s">
        <v>81</v>
      </c>
      <c r="B16" t="s">
        <v>82</v>
      </c>
      <c r="C16" t="s">
        <v>83</v>
      </c>
      <c r="D16" t="s">
        <v>28</v>
      </c>
      <c r="E16" s="6">
        <v>42776</v>
      </c>
      <c r="F16" s="6">
        <v>45808</v>
      </c>
      <c r="G16" t="s">
        <v>45</v>
      </c>
      <c r="H16" t="s">
        <v>84</v>
      </c>
      <c r="I16" t="s">
        <v>70</v>
      </c>
      <c r="K16" t="s">
        <v>85</v>
      </c>
      <c r="L16">
        <v>9</v>
      </c>
      <c r="M16" t="s">
        <v>86</v>
      </c>
      <c r="N16" s="4">
        <v>149</v>
      </c>
      <c r="O16" t="s">
        <v>18</v>
      </c>
      <c r="P16" s="4">
        <v>52085.296052631602</v>
      </c>
      <c r="Q16" t="s">
        <v>19</v>
      </c>
      <c r="R16" s="4">
        <v>208341.18421052629</v>
      </c>
      <c r="S16" t="s">
        <v>19</v>
      </c>
      <c r="T16" s="4">
        <v>1122399</v>
      </c>
      <c r="U16" t="s">
        <v>18</v>
      </c>
      <c r="AB16" s="4">
        <v>240498.3</v>
      </c>
      <c r="AC16" s="4">
        <v>345549.2</v>
      </c>
      <c r="AD16" s="4">
        <v>214888</v>
      </c>
      <c r="AE16" s="4">
        <v>304354.8</v>
      </c>
      <c r="AF16" s="4">
        <v>355089.1</v>
      </c>
      <c r="AG16" s="4">
        <v>204157</v>
      </c>
      <c r="AH16" s="4">
        <v>66174.3</v>
      </c>
      <c r="AI16" s="4">
        <v>281652.3</v>
      </c>
      <c r="AJ16" s="4">
        <v>260384.5</v>
      </c>
      <c r="AK16" s="4">
        <v>355089.1</v>
      </c>
      <c r="AL16" s="2">
        <f>AK16/T16</f>
        <v>0.31636619419653794</v>
      </c>
    </row>
    <row r="17" spans="1:38" x14ac:dyDescent="0.2">
      <c r="A17" t="s">
        <v>87</v>
      </c>
      <c r="B17" t="s">
        <v>88</v>
      </c>
      <c r="C17" t="s">
        <v>89</v>
      </c>
      <c r="D17" t="s">
        <v>28</v>
      </c>
      <c r="E17" s="6">
        <v>44769</v>
      </c>
      <c r="F17" s="6">
        <v>45077</v>
      </c>
      <c r="G17" t="s">
        <v>29</v>
      </c>
      <c r="I17" t="s">
        <v>90</v>
      </c>
      <c r="K17" t="s">
        <v>91</v>
      </c>
      <c r="L17">
        <v>3</v>
      </c>
      <c r="M17" t="s">
        <v>17</v>
      </c>
      <c r="N17" s="4">
        <v>80</v>
      </c>
      <c r="O17" t="s">
        <v>18</v>
      </c>
      <c r="P17" s="4">
        <v>26491.25</v>
      </c>
      <c r="Q17" t="s">
        <v>19</v>
      </c>
      <c r="R17" s="4">
        <v>105965</v>
      </c>
      <c r="S17" t="s">
        <v>18</v>
      </c>
      <c r="T17" s="4">
        <v>1116200</v>
      </c>
      <c r="U17" t="s">
        <v>18</v>
      </c>
      <c r="X17" s="4">
        <v>48762.400000000001</v>
      </c>
      <c r="Y17" s="4">
        <v>237129.9</v>
      </c>
      <c r="Z17" s="4">
        <v>274947.09999999998</v>
      </c>
      <c r="AA17" s="4">
        <v>254855.8</v>
      </c>
      <c r="AB17" s="4">
        <v>272784</v>
      </c>
      <c r="AC17" s="4">
        <v>311694.09999999998</v>
      </c>
      <c r="AD17" s="4">
        <v>359804.5</v>
      </c>
      <c r="AE17" s="4">
        <v>404686.4</v>
      </c>
      <c r="AF17" s="4">
        <v>378065.7</v>
      </c>
      <c r="AG17" s="4">
        <v>270738.5</v>
      </c>
      <c r="AH17" s="4">
        <v>461321</v>
      </c>
      <c r="AI17" s="4">
        <v>433347.1</v>
      </c>
      <c r="AJ17" s="4">
        <v>326416.09999999998</v>
      </c>
      <c r="AK17" s="4">
        <v>461321</v>
      </c>
      <c r="AL17" s="2">
        <f>AK17/T17</f>
        <v>0.41329600430030461</v>
      </c>
    </row>
    <row r="18" spans="1:38" x14ac:dyDescent="0.2">
      <c r="A18" t="s">
        <v>92</v>
      </c>
      <c r="B18" t="s">
        <v>93</v>
      </c>
      <c r="C18" t="s">
        <v>94</v>
      </c>
      <c r="D18" t="s">
        <v>28</v>
      </c>
      <c r="E18" s="6">
        <v>44123</v>
      </c>
      <c r="F18" s="6">
        <v>45077</v>
      </c>
      <c r="G18" t="s">
        <v>95</v>
      </c>
      <c r="H18" t="s">
        <v>96</v>
      </c>
      <c r="I18" t="s">
        <v>14</v>
      </c>
      <c r="J18" t="s">
        <v>97</v>
      </c>
      <c r="K18" t="s">
        <v>98</v>
      </c>
      <c r="L18">
        <v>2</v>
      </c>
      <c r="M18" t="s">
        <v>24</v>
      </c>
      <c r="N18" s="4">
        <v>30</v>
      </c>
      <c r="O18" t="s">
        <v>18</v>
      </c>
      <c r="P18" s="4">
        <v>18144</v>
      </c>
      <c r="Q18" t="s">
        <v>18</v>
      </c>
      <c r="R18" s="4">
        <v>72576</v>
      </c>
      <c r="S18" t="s">
        <v>19</v>
      </c>
      <c r="T18" s="4">
        <v>946080</v>
      </c>
      <c r="U18" t="s">
        <v>18</v>
      </c>
      <c r="AF18" s="4">
        <v>245359.1</v>
      </c>
      <c r="AG18" s="4">
        <v>533604.4</v>
      </c>
      <c r="AH18" s="4">
        <v>443448.8</v>
      </c>
      <c r="AI18" s="4">
        <v>387059.4</v>
      </c>
      <c r="AJ18" s="4">
        <v>663539.80000000005</v>
      </c>
      <c r="AK18" s="4">
        <v>663539.80000000005</v>
      </c>
      <c r="AL18" s="2">
        <f>AK18/T18</f>
        <v>0.70135696769829192</v>
      </c>
    </row>
    <row r="19" spans="1:38" x14ac:dyDescent="0.2">
      <c r="A19" t="s">
        <v>99</v>
      </c>
      <c r="B19" t="s">
        <v>100</v>
      </c>
      <c r="C19" t="s">
        <v>101</v>
      </c>
      <c r="D19" t="s">
        <v>28</v>
      </c>
      <c r="E19" s="6">
        <v>41702</v>
      </c>
      <c r="F19" s="6">
        <v>45077</v>
      </c>
      <c r="G19" t="s">
        <v>29</v>
      </c>
      <c r="I19" t="s">
        <v>30</v>
      </c>
      <c r="K19" t="s">
        <v>102</v>
      </c>
      <c r="L19">
        <v>2</v>
      </c>
      <c r="M19" t="s">
        <v>17</v>
      </c>
      <c r="N19" s="4">
        <v>57</v>
      </c>
      <c r="O19" t="s">
        <v>18</v>
      </c>
      <c r="P19" s="4">
        <v>26000</v>
      </c>
      <c r="Q19" t="s">
        <v>18</v>
      </c>
      <c r="R19" s="4">
        <v>104000</v>
      </c>
      <c r="S19" t="s">
        <v>19</v>
      </c>
      <c r="T19" s="4">
        <v>900000</v>
      </c>
      <c r="U19" t="s">
        <v>18</v>
      </c>
      <c r="X19" s="4">
        <v>390931.5</v>
      </c>
      <c r="Y19" s="4">
        <v>599577.1</v>
      </c>
      <c r="Z19" s="4">
        <v>476319.8</v>
      </c>
      <c r="AA19" s="4">
        <v>479699.9</v>
      </c>
      <c r="AB19" s="4">
        <v>397378.6</v>
      </c>
      <c r="AC19" s="4">
        <v>261527.7</v>
      </c>
      <c r="AD19" s="4">
        <v>322240.09999999998</v>
      </c>
      <c r="AE19" s="4">
        <v>357788.7</v>
      </c>
      <c r="AF19" s="4">
        <v>426531.8</v>
      </c>
      <c r="AG19" s="4">
        <v>387106.6</v>
      </c>
      <c r="AH19" s="4">
        <v>569471.6</v>
      </c>
      <c r="AI19" s="4">
        <v>550433.5</v>
      </c>
      <c r="AJ19" s="4">
        <v>551434.19999999995</v>
      </c>
      <c r="AK19" s="4">
        <v>599577.1</v>
      </c>
      <c r="AL19" s="2">
        <f>AK19/T19</f>
        <v>0.66619677777777775</v>
      </c>
    </row>
    <row r="20" spans="1:38" x14ac:dyDescent="0.2">
      <c r="A20" t="s">
        <v>103</v>
      </c>
      <c r="B20" t="s">
        <v>104</v>
      </c>
      <c r="C20" t="s">
        <v>105</v>
      </c>
      <c r="D20" t="s">
        <v>28</v>
      </c>
      <c r="E20" s="6">
        <v>44769</v>
      </c>
      <c r="F20" s="6">
        <v>45808</v>
      </c>
      <c r="G20" t="s">
        <v>29</v>
      </c>
      <c r="I20" t="s">
        <v>90</v>
      </c>
      <c r="K20" t="s">
        <v>106</v>
      </c>
      <c r="L20">
        <v>1</v>
      </c>
      <c r="M20" t="s">
        <v>17</v>
      </c>
      <c r="N20" s="4">
        <v>45</v>
      </c>
      <c r="O20" t="s">
        <v>18</v>
      </c>
      <c r="P20" s="4">
        <v>16550</v>
      </c>
      <c r="Q20" t="s">
        <v>18</v>
      </c>
      <c r="R20" s="4">
        <v>66200</v>
      </c>
      <c r="S20" t="s">
        <v>19</v>
      </c>
      <c r="T20" s="4">
        <v>823810</v>
      </c>
      <c r="U20" t="s">
        <v>18</v>
      </c>
      <c r="AA20" s="4">
        <v>35199.199999999997</v>
      </c>
      <c r="AB20" s="4">
        <v>240323.1</v>
      </c>
      <c r="AC20" s="4">
        <v>253086</v>
      </c>
      <c r="AD20" s="4">
        <v>241954.8</v>
      </c>
      <c r="AE20" s="4">
        <v>202317.3</v>
      </c>
      <c r="AF20" s="4">
        <v>184659.5</v>
      </c>
      <c r="AG20" s="4">
        <v>184455</v>
      </c>
      <c r="AH20" s="4">
        <v>215655.2</v>
      </c>
      <c r="AI20" s="4">
        <v>210111.8</v>
      </c>
      <c r="AJ20" s="4">
        <v>197981.2</v>
      </c>
      <c r="AK20" s="4">
        <v>253086</v>
      </c>
      <c r="AL20" s="2">
        <f>AK20/T20</f>
        <v>0.30721404207280806</v>
      </c>
    </row>
    <row r="21" spans="1:38" x14ac:dyDescent="0.2">
      <c r="A21" t="s">
        <v>107</v>
      </c>
      <c r="B21" t="s">
        <v>108</v>
      </c>
      <c r="C21" t="s">
        <v>109</v>
      </c>
      <c r="D21" t="s">
        <v>28</v>
      </c>
      <c r="E21" s="6">
        <v>42355</v>
      </c>
      <c r="F21" s="6">
        <v>45077</v>
      </c>
      <c r="G21" t="s">
        <v>75</v>
      </c>
      <c r="H21" t="s">
        <v>29</v>
      </c>
      <c r="I21" t="s">
        <v>76</v>
      </c>
      <c r="K21" t="s">
        <v>110</v>
      </c>
      <c r="L21">
        <v>1</v>
      </c>
      <c r="M21" t="s">
        <v>17</v>
      </c>
      <c r="N21" s="4">
        <v>40</v>
      </c>
      <c r="O21" t="s">
        <v>18</v>
      </c>
      <c r="P21" s="4">
        <v>15768</v>
      </c>
      <c r="Q21" t="s">
        <v>18</v>
      </c>
      <c r="R21" s="4">
        <v>63072</v>
      </c>
      <c r="S21" t="s">
        <v>19</v>
      </c>
      <c r="T21" s="4">
        <v>820000</v>
      </c>
      <c r="U21" t="s">
        <v>18</v>
      </c>
      <c r="AA21" s="4">
        <v>17543.8</v>
      </c>
      <c r="AB21" s="4">
        <v>28524</v>
      </c>
      <c r="AC21" s="4">
        <v>29989</v>
      </c>
      <c r="AD21" s="4">
        <v>40419</v>
      </c>
      <c r="AE21" s="4">
        <v>41142</v>
      </c>
      <c r="AF21" s="4">
        <v>57686</v>
      </c>
      <c r="AG21" s="4">
        <v>77073</v>
      </c>
      <c r="AH21" s="4">
        <v>129383</v>
      </c>
      <c r="AI21" s="4">
        <v>168575</v>
      </c>
      <c r="AJ21" s="4">
        <v>147289.70000000001</v>
      </c>
      <c r="AK21" s="4">
        <v>168575</v>
      </c>
      <c r="AL21" s="2">
        <f>AK21/T21</f>
        <v>0.20557926829268292</v>
      </c>
    </row>
    <row r="22" spans="1:38" x14ac:dyDescent="0.2">
      <c r="A22" t="s">
        <v>111</v>
      </c>
      <c r="B22" t="s">
        <v>112</v>
      </c>
      <c r="C22" t="s">
        <v>113</v>
      </c>
      <c r="D22" t="s">
        <v>11</v>
      </c>
      <c r="E22" s="6">
        <v>42571</v>
      </c>
      <c r="F22" s="6">
        <v>46538</v>
      </c>
      <c r="G22" t="s">
        <v>75</v>
      </c>
      <c r="I22" t="s">
        <v>76</v>
      </c>
      <c r="K22" t="s">
        <v>114</v>
      </c>
      <c r="L22">
        <v>1</v>
      </c>
      <c r="M22" t="s">
        <v>24</v>
      </c>
      <c r="N22" s="4">
        <v>30</v>
      </c>
      <c r="O22" t="s">
        <v>18</v>
      </c>
      <c r="P22" s="4">
        <v>18000</v>
      </c>
      <c r="Q22" t="s">
        <v>18</v>
      </c>
      <c r="R22" s="4">
        <v>72000</v>
      </c>
      <c r="S22" t="s">
        <v>19</v>
      </c>
      <c r="T22" s="4">
        <v>786240</v>
      </c>
      <c r="U22" t="s">
        <v>18</v>
      </c>
      <c r="V22" s="4">
        <v>85.4</v>
      </c>
      <c r="W22" s="4">
        <v>85.7</v>
      </c>
      <c r="X22" s="4">
        <v>17.7</v>
      </c>
      <c r="Y22" s="4">
        <v>0</v>
      </c>
      <c r="Z22" s="4">
        <v>0</v>
      </c>
      <c r="AA22" s="4">
        <v>0</v>
      </c>
      <c r="AB22" s="4">
        <v>0</v>
      </c>
      <c r="AC22" s="4">
        <v>0</v>
      </c>
      <c r="AD22" s="4">
        <v>0</v>
      </c>
      <c r="AE22" s="4">
        <v>0</v>
      </c>
      <c r="AF22" s="4">
        <v>0</v>
      </c>
      <c r="AG22" s="4">
        <v>0</v>
      </c>
      <c r="AH22" s="4">
        <v>0</v>
      </c>
      <c r="AI22" s="4">
        <v>0</v>
      </c>
      <c r="AK22" s="4">
        <v>85.7</v>
      </c>
      <c r="AL22" s="2">
        <f>AK22/T22</f>
        <v>1.089997964997965E-4</v>
      </c>
    </row>
    <row r="23" spans="1:38" x14ac:dyDescent="0.2">
      <c r="A23" t="s">
        <v>115</v>
      </c>
      <c r="B23" t="s">
        <v>116</v>
      </c>
      <c r="C23" t="s">
        <v>117</v>
      </c>
      <c r="D23" t="s">
        <v>11</v>
      </c>
      <c r="E23" s="6">
        <v>39234</v>
      </c>
      <c r="F23" s="6">
        <v>46538</v>
      </c>
      <c r="G23" t="s">
        <v>29</v>
      </c>
      <c r="I23" t="s">
        <v>118</v>
      </c>
      <c r="K23" t="s">
        <v>119</v>
      </c>
      <c r="L23">
        <v>1</v>
      </c>
      <c r="M23" t="s">
        <v>24</v>
      </c>
      <c r="N23" s="4">
        <v>25</v>
      </c>
      <c r="O23" t="s">
        <v>18</v>
      </c>
      <c r="P23" s="4">
        <v>15000</v>
      </c>
      <c r="Q23" t="s">
        <v>18</v>
      </c>
      <c r="R23" s="4">
        <v>60000</v>
      </c>
      <c r="S23" t="s">
        <v>19</v>
      </c>
      <c r="T23" s="4">
        <v>780000</v>
      </c>
      <c r="U23" t="s">
        <v>19</v>
      </c>
      <c r="V23" s="4">
        <v>120581.3</v>
      </c>
      <c r="W23" s="4">
        <v>170001.3</v>
      </c>
      <c r="X23" s="4">
        <v>137297.60000000001</v>
      </c>
      <c r="Y23" s="4">
        <v>113537.2</v>
      </c>
      <c r="Z23" s="4">
        <v>143628</v>
      </c>
      <c r="AA23" s="4">
        <v>131123.29999999999</v>
      </c>
      <c r="AB23" s="4">
        <v>127238.39999999999</v>
      </c>
      <c r="AC23" s="4">
        <v>128106.5</v>
      </c>
      <c r="AD23" s="4">
        <v>152641.29999999999</v>
      </c>
      <c r="AE23" s="4">
        <v>160401.4</v>
      </c>
      <c r="AF23" s="4">
        <v>170558.6</v>
      </c>
      <c r="AG23" s="4">
        <v>158086.79999999999</v>
      </c>
      <c r="AH23" s="4">
        <v>117036.7</v>
      </c>
      <c r="AI23" s="4">
        <v>152797.4</v>
      </c>
      <c r="AJ23" s="4">
        <v>29104.3</v>
      </c>
      <c r="AK23" s="4">
        <v>170558.6</v>
      </c>
      <c r="AL23" s="2">
        <f>AK23/T23</f>
        <v>0.21866487179487179</v>
      </c>
    </row>
    <row r="24" spans="1:38" x14ac:dyDescent="0.2">
      <c r="A24" t="s">
        <v>120</v>
      </c>
      <c r="B24" t="s">
        <v>121</v>
      </c>
      <c r="C24" t="s">
        <v>122</v>
      </c>
      <c r="D24" t="s">
        <v>28</v>
      </c>
      <c r="E24" s="6">
        <v>43724</v>
      </c>
      <c r="F24" s="6">
        <v>45808</v>
      </c>
      <c r="G24" t="s">
        <v>29</v>
      </c>
      <c r="I24" t="s">
        <v>58</v>
      </c>
      <c r="K24" t="s">
        <v>123</v>
      </c>
      <c r="L24">
        <v>1</v>
      </c>
      <c r="M24" t="s">
        <v>17</v>
      </c>
      <c r="N24" s="4">
        <v>30</v>
      </c>
      <c r="O24" t="s">
        <v>18</v>
      </c>
      <c r="P24" s="4">
        <v>14000</v>
      </c>
      <c r="Q24" t="s">
        <v>18</v>
      </c>
      <c r="R24" s="4">
        <v>56000</v>
      </c>
      <c r="S24" t="s">
        <v>19</v>
      </c>
      <c r="T24" s="4">
        <v>728000</v>
      </c>
      <c r="U24" t="s">
        <v>18</v>
      </c>
      <c r="AD24" s="4">
        <v>3201</v>
      </c>
      <c r="AE24" s="4">
        <v>151342.70000000001</v>
      </c>
      <c r="AF24" s="4">
        <v>175235.4</v>
      </c>
      <c r="AG24" s="4">
        <v>112984.9</v>
      </c>
      <c r="AH24" s="4">
        <v>80239</v>
      </c>
      <c r="AI24" s="4">
        <v>65842.5</v>
      </c>
      <c r="AJ24" s="4">
        <v>42942.9</v>
      </c>
      <c r="AK24" s="4">
        <v>175235.4</v>
      </c>
      <c r="AL24" s="2">
        <f>AK24/T24</f>
        <v>0.24070796703296701</v>
      </c>
    </row>
    <row r="25" spans="1:38" x14ac:dyDescent="0.2">
      <c r="A25" t="s">
        <v>124</v>
      </c>
      <c r="B25" t="s">
        <v>125</v>
      </c>
      <c r="C25" t="s">
        <v>126</v>
      </c>
      <c r="D25" t="s">
        <v>28</v>
      </c>
      <c r="E25" s="6">
        <v>42690</v>
      </c>
      <c r="F25" s="6">
        <v>45077</v>
      </c>
      <c r="G25" t="s">
        <v>45</v>
      </c>
      <c r="I25" t="s">
        <v>70</v>
      </c>
      <c r="K25" t="s">
        <v>127</v>
      </c>
      <c r="L25">
        <v>3</v>
      </c>
      <c r="M25" t="s">
        <v>17</v>
      </c>
      <c r="N25" s="4">
        <v>105</v>
      </c>
      <c r="O25" t="s">
        <v>18</v>
      </c>
      <c r="P25" s="4">
        <v>51000</v>
      </c>
      <c r="Q25" t="s">
        <v>18</v>
      </c>
      <c r="R25" s="4">
        <v>204000</v>
      </c>
      <c r="S25" t="s">
        <v>19</v>
      </c>
      <c r="T25" s="4">
        <v>720000</v>
      </c>
      <c r="U25" t="s">
        <v>18</v>
      </c>
      <c r="V25" s="4">
        <v>97948</v>
      </c>
      <c r="W25" s="4">
        <v>86480.4</v>
      </c>
      <c r="X25" s="4">
        <v>629033.5</v>
      </c>
      <c r="Y25" s="4">
        <v>393792.4</v>
      </c>
      <c r="Z25" s="4">
        <v>528348.1</v>
      </c>
      <c r="AA25" s="4">
        <v>-544230.19999999995</v>
      </c>
      <c r="AB25" s="4">
        <v>306530</v>
      </c>
      <c r="AC25" s="4">
        <v>401123.2</v>
      </c>
      <c r="AD25" s="4">
        <v>321409.2</v>
      </c>
      <c r="AE25" s="4">
        <v>656653.80000000005</v>
      </c>
      <c r="AF25" s="4">
        <v>506171.5</v>
      </c>
      <c r="AG25" s="4">
        <v>356727.3</v>
      </c>
      <c r="AH25" s="4">
        <v>33442.5</v>
      </c>
      <c r="AI25" s="4">
        <v>432959.4</v>
      </c>
      <c r="AJ25" s="4">
        <v>487153.9</v>
      </c>
      <c r="AK25" s="4">
        <v>656653.80000000005</v>
      </c>
      <c r="AL25" s="2">
        <f>AK25/T25</f>
        <v>0.91201916666666671</v>
      </c>
    </row>
    <row r="26" spans="1:38" x14ac:dyDescent="0.2">
      <c r="A26" t="s">
        <v>128</v>
      </c>
      <c r="B26" t="s">
        <v>129</v>
      </c>
      <c r="C26" t="s">
        <v>94</v>
      </c>
      <c r="D26" t="s">
        <v>11</v>
      </c>
      <c r="E26" s="6">
        <v>41078</v>
      </c>
      <c r="F26" s="6">
        <v>46538</v>
      </c>
      <c r="G26" t="s">
        <v>95</v>
      </c>
      <c r="I26" t="s">
        <v>14</v>
      </c>
      <c r="K26" t="s">
        <v>130</v>
      </c>
      <c r="L26">
        <v>1</v>
      </c>
      <c r="M26" t="s">
        <v>24</v>
      </c>
      <c r="N26" s="4">
        <v>22</v>
      </c>
      <c r="O26" t="s">
        <v>18</v>
      </c>
      <c r="P26" s="4">
        <v>13306</v>
      </c>
      <c r="Q26" t="s">
        <v>18</v>
      </c>
      <c r="R26" s="4">
        <v>53224</v>
      </c>
      <c r="S26" t="s">
        <v>19</v>
      </c>
      <c r="T26" s="4">
        <v>691912</v>
      </c>
      <c r="U26" t="s">
        <v>18</v>
      </c>
      <c r="W26" s="4">
        <v>21</v>
      </c>
      <c r="X26" s="4">
        <v>339507</v>
      </c>
      <c r="Y26" s="4">
        <v>288318</v>
      </c>
      <c r="Z26" s="4">
        <v>136573</v>
      </c>
      <c r="AA26" s="4">
        <v>19673</v>
      </c>
      <c r="AB26" s="4">
        <v>0</v>
      </c>
      <c r="AC26" s="4">
        <v>73.2</v>
      </c>
      <c r="AD26" s="4">
        <v>821.5</v>
      </c>
      <c r="AE26" s="4">
        <v>570.29999999999995</v>
      </c>
      <c r="AF26" s="4">
        <v>0</v>
      </c>
      <c r="AG26" s="4">
        <v>0</v>
      </c>
      <c r="AH26" s="4">
        <v>0</v>
      </c>
      <c r="AI26" s="4">
        <v>0</v>
      </c>
      <c r="AJ26" s="4">
        <v>29078.799999999999</v>
      </c>
      <c r="AK26" s="4">
        <v>339507</v>
      </c>
      <c r="AL26" s="2">
        <f>AK26/T26</f>
        <v>0.4906794505659679</v>
      </c>
    </row>
    <row r="27" spans="1:38" x14ac:dyDescent="0.2">
      <c r="A27" t="s">
        <v>131</v>
      </c>
      <c r="B27" t="s">
        <v>132</v>
      </c>
      <c r="C27" t="s">
        <v>133</v>
      </c>
      <c r="D27" t="s">
        <v>11</v>
      </c>
      <c r="E27" s="6">
        <v>44914</v>
      </c>
      <c r="F27" s="6">
        <v>57698</v>
      </c>
      <c r="G27" t="s">
        <v>29</v>
      </c>
      <c r="I27" t="s">
        <v>134</v>
      </c>
      <c r="K27" t="s">
        <v>135</v>
      </c>
      <c r="L27">
        <v>2</v>
      </c>
      <c r="M27" t="s">
        <v>24</v>
      </c>
      <c r="N27" s="4">
        <v>80</v>
      </c>
      <c r="O27" t="s">
        <v>18</v>
      </c>
      <c r="P27" s="4">
        <v>13477</v>
      </c>
      <c r="Q27" t="s">
        <v>18</v>
      </c>
      <c r="R27" s="4">
        <v>53908</v>
      </c>
      <c r="S27" t="s">
        <v>19</v>
      </c>
      <c r="T27" s="4">
        <v>666455</v>
      </c>
      <c r="U27" t="s">
        <v>18</v>
      </c>
      <c r="AH27" s="4">
        <v>4005</v>
      </c>
      <c r="AI27" s="4">
        <v>291290</v>
      </c>
      <c r="AJ27" s="4">
        <v>231278</v>
      </c>
      <c r="AK27" s="4">
        <v>291290</v>
      </c>
      <c r="AL27" s="2">
        <f>AK27/T27</f>
        <v>0.43707377092226785</v>
      </c>
    </row>
    <row r="28" spans="1:38" x14ac:dyDescent="0.2">
      <c r="A28" t="s">
        <v>136</v>
      </c>
      <c r="B28" t="s">
        <v>137</v>
      </c>
      <c r="C28" t="s">
        <v>138</v>
      </c>
      <c r="D28" t="s">
        <v>11</v>
      </c>
      <c r="E28" s="6">
        <v>42167</v>
      </c>
      <c r="F28" s="6">
        <v>46173</v>
      </c>
      <c r="G28" t="s">
        <v>45</v>
      </c>
      <c r="H28" t="s">
        <v>139</v>
      </c>
      <c r="I28" t="s">
        <v>46</v>
      </c>
      <c r="J28" t="s">
        <v>140</v>
      </c>
      <c r="K28" t="s">
        <v>141</v>
      </c>
      <c r="L28">
        <v>4</v>
      </c>
      <c r="M28" t="s">
        <v>86</v>
      </c>
      <c r="N28" s="4">
        <v>42.4</v>
      </c>
      <c r="O28" t="s">
        <v>18</v>
      </c>
      <c r="P28" s="4">
        <v>16045</v>
      </c>
      <c r="Q28" t="s">
        <v>18</v>
      </c>
      <c r="R28" s="4">
        <v>64180</v>
      </c>
      <c r="S28" t="s">
        <v>19</v>
      </c>
      <c r="T28" s="4">
        <v>658295</v>
      </c>
      <c r="U28" t="s">
        <v>18</v>
      </c>
      <c r="W28" s="4">
        <v>2242.4</v>
      </c>
      <c r="X28" s="4">
        <v>66619.899999999994</v>
      </c>
      <c r="Y28" s="4">
        <v>55799.7</v>
      </c>
      <c r="Z28" s="4">
        <v>127082</v>
      </c>
      <c r="AA28" s="4">
        <v>117860</v>
      </c>
      <c r="AB28" s="4">
        <v>105086</v>
      </c>
      <c r="AC28" s="4">
        <v>111829</v>
      </c>
      <c r="AD28" s="4">
        <v>63644</v>
      </c>
      <c r="AE28" s="4">
        <v>146272</v>
      </c>
      <c r="AF28" s="4">
        <v>169961</v>
      </c>
      <c r="AG28" s="4">
        <v>105857</v>
      </c>
      <c r="AH28" s="4">
        <v>879.4</v>
      </c>
      <c r="AI28" s="4">
        <v>27095.9</v>
      </c>
      <c r="AJ28" s="4">
        <v>77018.8</v>
      </c>
      <c r="AK28" s="4">
        <v>169961</v>
      </c>
      <c r="AL28" s="2">
        <f>AK28/T28</f>
        <v>0.25818364107277131</v>
      </c>
    </row>
    <row r="29" spans="1:38" x14ac:dyDescent="0.2">
      <c r="A29" t="s">
        <v>142</v>
      </c>
      <c r="B29" t="s">
        <v>143</v>
      </c>
      <c r="C29" t="s">
        <v>144</v>
      </c>
      <c r="D29" t="s">
        <v>28</v>
      </c>
      <c r="E29" s="6">
        <v>42662</v>
      </c>
      <c r="F29" s="6">
        <v>45808</v>
      </c>
      <c r="G29" t="s">
        <v>45</v>
      </c>
      <c r="H29" t="s">
        <v>145</v>
      </c>
      <c r="I29" t="s">
        <v>70</v>
      </c>
      <c r="K29" t="s">
        <v>146</v>
      </c>
      <c r="L29">
        <v>1</v>
      </c>
      <c r="M29" t="s">
        <v>86</v>
      </c>
      <c r="N29" s="4">
        <v>55</v>
      </c>
      <c r="O29" t="s">
        <v>18</v>
      </c>
      <c r="P29" s="4">
        <v>29479.210526315801</v>
      </c>
      <c r="Q29" t="s">
        <v>19</v>
      </c>
      <c r="R29" s="4">
        <v>117916.8421052632</v>
      </c>
      <c r="S29" t="s">
        <v>19</v>
      </c>
      <c r="T29" s="4">
        <v>632322</v>
      </c>
      <c r="U29" t="s">
        <v>18</v>
      </c>
      <c r="AB29" s="4">
        <v>48855.4</v>
      </c>
      <c r="AC29" s="4">
        <v>341068</v>
      </c>
      <c r="AD29" s="4">
        <v>93576</v>
      </c>
      <c r="AE29" s="4">
        <v>365709</v>
      </c>
      <c r="AF29" s="4">
        <v>307246</v>
      </c>
      <c r="AG29" s="4">
        <v>221523</v>
      </c>
      <c r="AH29" s="4">
        <v>23898</v>
      </c>
      <c r="AI29" s="4">
        <v>211785</v>
      </c>
      <c r="AJ29" s="4">
        <v>252915</v>
      </c>
      <c r="AK29" s="4">
        <v>365709</v>
      </c>
      <c r="AL29" s="2">
        <f>AK29/T29</f>
        <v>0.57835881085902441</v>
      </c>
    </row>
    <row r="30" spans="1:38" x14ac:dyDescent="0.2">
      <c r="A30" t="s">
        <v>147</v>
      </c>
      <c r="B30" t="s">
        <v>148</v>
      </c>
      <c r="C30" t="s">
        <v>149</v>
      </c>
      <c r="D30" t="s">
        <v>11</v>
      </c>
      <c r="E30" s="6">
        <v>44831</v>
      </c>
      <c r="F30" s="6">
        <v>46173</v>
      </c>
      <c r="G30" t="s">
        <v>45</v>
      </c>
      <c r="H30" t="s">
        <v>139</v>
      </c>
      <c r="I30" t="s">
        <v>46</v>
      </c>
      <c r="J30" t="s">
        <v>140</v>
      </c>
      <c r="K30" t="s">
        <v>150</v>
      </c>
      <c r="L30">
        <v>58</v>
      </c>
      <c r="M30" t="s">
        <v>86</v>
      </c>
      <c r="N30" s="4">
        <v>173</v>
      </c>
      <c r="O30" t="s">
        <v>18</v>
      </c>
      <c r="P30" s="4">
        <v>39185</v>
      </c>
      <c r="Q30" t="s">
        <v>18</v>
      </c>
      <c r="R30" s="4">
        <v>156740</v>
      </c>
      <c r="S30" t="s">
        <v>19</v>
      </c>
      <c r="T30" s="4">
        <v>624282</v>
      </c>
      <c r="U30" t="s">
        <v>18</v>
      </c>
      <c r="X30" s="4">
        <v>78389.600000000006</v>
      </c>
      <c r="Y30" s="4">
        <v>22998.5</v>
      </c>
      <c r="Z30" s="4">
        <v>53362.7</v>
      </c>
      <c r="AA30" s="4">
        <v>48932.1</v>
      </c>
      <c r="AB30" s="4">
        <v>43038.6</v>
      </c>
      <c r="AC30" s="4">
        <v>30014.5</v>
      </c>
      <c r="AD30" s="4">
        <v>20461.5</v>
      </c>
      <c r="AE30" s="4">
        <v>37339</v>
      </c>
      <c r="AF30" s="4">
        <v>60105.7</v>
      </c>
      <c r="AG30" s="4">
        <v>37976.300000000003</v>
      </c>
      <c r="AH30" s="4">
        <v>2474.9</v>
      </c>
      <c r="AI30" s="4">
        <v>33.5</v>
      </c>
      <c r="AJ30" s="4">
        <v>16043.2</v>
      </c>
      <c r="AK30" s="4">
        <v>78389.600000000006</v>
      </c>
      <c r="AL30" s="2">
        <f>AK30/T30</f>
        <v>0.12556761207274919</v>
      </c>
    </row>
    <row r="31" spans="1:38" x14ac:dyDescent="0.2">
      <c r="A31" t="s">
        <v>151</v>
      </c>
      <c r="B31" t="s">
        <v>152</v>
      </c>
      <c r="C31" t="s">
        <v>83</v>
      </c>
      <c r="D31" t="s">
        <v>11</v>
      </c>
      <c r="E31" s="6">
        <v>41246</v>
      </c>
      <c r="F31" s="6">
        <v>45077</v>
      </c>
      <c r="G31" t="s">
        <v>45</v>
      </c>
      <c r="H31" t="s">
        <v>145</v>
      </c>
      <c r="I31" t="s">
        <v>70</v>
      </c>
      <c r="K31" t="s">
        <v>153</v>
      </c>
      <c r="L31">
        <v>2</v>
      </c>
      <c r="M31" t="s">
        <v>17</v>
      </c>
      <c r="N31" s="4">
        <v>90</v>
      </c>
      <c r="O31" t="s">
        <v>18</v>
      </c>
      <c r="P31" s="4">
        <v>34158</v>
      </c>
      <c r="Q31" t="s">
        <v>18</v>
      </c>
      <c r="R31" s="4">
        <v>136632</v>
      </c>
      <c r="S31" t="s">
        <v>19</v>
      </c>
      <c r="T31" s="4">
        <v>607525</v>
      </c>
      <c r="U31" t="s">
        <v>18</v>
      </c>
      <c r="V31" s="4">
        <v>324574.09999999998</v>
      </c>
      <c r="W31" s="4">
        <v>64372.1</v>
      </c>
      <c r="X31" s="4">
        <v>426027.6</v>
      </c>
      <c r="Y31" s="4">
        <v>356166.40000000002</v>
      </c>
      <c r="Z31" s="4">
        <v>396481.9</v>
      </c>
      <c r="AA31" s="4">
        <v>413618.7</v>
      </c>
      <c r="AB31" s="4">
        <v>304100.5</v>
      </c>
      <c r="AC31" s="4">
        <v>276697.09999999998</v>
      </c>
      <c r="AD31" s="4">
        <v>207282</v>
      </c>
      <c r="AE31" s="4">
        <v>309989.40000000002</v>
      </c>
      <c r="AF31" s="4">
        <v>327758.8</v>
      </c>
      <c r="AG31" s="4">
        <v>98144.8</v>
      </c>
      <c r="AH31" s="4">
        <v>0</v>
      </c>
      <c r="AI31" s="4">
        <v>11169.7</v>
      </c>
      <c r="AJ31" s="4">
        <v>85112.6</v>
      </c>
      <c r="AK31" s="4">
        <v>426027.6</v>
      </c>
      <c r="AL31" s="2">
        <f>AK31/T31</f>
        <v>0.70125114192831561</v>
      </c>
    </row>
    <row r="32" spans="1:38" x14ac:dyDescent="0.2">
      <c r="A32" t="s">
        <v>154</v>
      </c>
      <c r="B32" t="s">
        <v>155</v>
      </c>
      <c r="C32" t="s">
        <v>156</v>
      </c>
      <c r="D32" t="s">
        <v>28</v>
      </c>
      <c r="E32" s="6">
        <v>41523</v>
      </c>
      <c r="F32" s="6">
        <v>45077</v>
      </c>
      <c r="G32" t="s">
        <v>45</v>
      </c>
      <c r="I32" t="s">
        <v>70</v>
      </c>
      <c r="K32" t="s">
        <v>157</v>
      </c>
      <c r="L32">
        <v>2</v>
      </c>
      <c r="M32" t="s">
        <v>17</v>
      </c>
      <c r="N32" s="4">
        <v>70</v>
      </c>
      <c r="O32" t="s">
        <v>18</v>
      </c>
      <c r="P32" s="4">
        <v>38290</v>
      </c>
      <c r="Q32" t="s">
        <v>18</v>
      </c>
      <c r="R32" s="4">
        <v>153160</v>
      </c>
      <c r="S32" t="s">
        <v>19</v>
      </c>
      <c r="T32" s="4">
        <v>580068</v>
      </c>
      <c r="U32" t="s">
        <v>18</v>
      </c>
      <c r="Y32" s="4">
        <v>5995</v>
      </c>
      <c r="Z32" s="4">
        <v>24003.9</v>
      </c>
      <c r="AA32" s="4">
        <v>157528</v>
      </c>
      <c r="AB32" s="4">
        <v>324899.3</v>
      </c>
      <c r="AC32" s="4">
        <v>189415.2</v>
      </c>
      <c r="AD32" s="4">
        <v>149989</v>
      </c>
      <c r="AE32" s="4">
        <v>241205.4</v>
      </c>
      <c r="AF32" s="4">
        <v>144351.1</v>
      </c>
      <c r="AG32" s="4">
        <v>75831.199999999997</v>
      </c>
      <c r="AH32" s="4">
        <v>48.3</v>
      </c>
      <c r="AI32" s="4">
        <v>208827.8</v>
      </c>
      <c r="AJ32" s="4">
        <v>84370.9</v>
      </c>
      <c r="AK32" s="4">
        <v>324899.3</v>
      </c>
      <c r="AL32" s="2">
        <f>AK32/T32</f>
        <v>0.56010553935055885</v>
      </c>
    </row>
    <row r="33" spans="1:38" x14ac:dyDescent="0.2">
      <c r="A33" t="s">
        <v>158</v>
      </c>
      <c r="B33" t="s">
        <v>159</v>
      </c>
      <c r="C33" t="s">
        <v>10</v>
      </c>
      <c r="D33" t="s">
        <v>11</v>
      </c>
      <c r="E33" s="6">
        <v>43748</v>
      </c>
      <c r="F33" s="6">
        <v>53843</v>
      </c>
      <c r="G33" t="s">
        <v>12</v>
      </c>
      <c r="H33" t="s">
        <v>13</v>
      </c>
      <c r="I33" t="s">
        <v>14</v>
      </c>
      <c r="J33" t="s">
        <v>15</v>
      </c>
      <c r="K33" t="s">
        <v>160</v>
      </c>
      <c r="L33">
        <v>4</v>
      </c>
      <c r="M33" t="s">
        <v>161</v>
      </c>
      <c r="N33" s="4">
        <v>50</v>
      </c>
      <c r="O33" t="s">
        <v>18</v>
      </c>
      <c r="P33" s="4">
        <v>20000</v>
      </c>
      <c r="Q33" t="s">
        <v>18</v>
      </c>
      <c r="R33" s="4">
        <v>80000</v>
      </c>
      <c r="S33" t="s">
        <v>18</v>
      </c>
      <c r="T33" s="4">
        <v>550000</v>
      </c>
      <c r="U33" t="s">
        <v>18</v>
      </c>
      <c r="AF33" s="4">
        <v>343623.6</v>
      </c>
      <c r="AG33" s="4">
        <v>580686</v>
      </c>
      <c r="AH33" s="4">
        <v>490795</v>
      </c>
      <c r="AI33" s="4">
        <v>591799</v>
      </c>
      <c r="AJ33" s="4">
        <v>493558</v>
      </c>
      <c r="AK33" s="4">
        <v>591799</v>
      </c>
      <c r="AL33" s="2">
        <f>AK33/T33</f>
        <v>1.0759981818181819</v>
      </c>
    </row>
    <row r="34" spans="1:38" x14ac:dyDescent="0.2">
      <c r="A34" t="s">
        <v>162</v>
      </c>
      <c r="B34" t="s">
        <v>163</v>
      </c>
      <c r="C34" t="s">
        <v>164</v>
      </c>
      <c r="D34" t="s">
        <v>28</v>
      </c>
      <c r="E34" s="6">
        <v>43859</v>
      </c>
      <c r="F34" s="6">
        <v>45808</v>
      </c>
      <c r="G34" t="s">
        <v>45</v>
      </c>
      <c r="H34" t="s">
        <v>145</v>
      </c>
      <c r="I34" t="s">
        <v>46</v>
      </c>
      <c r="K34" t="s">
        <v>165</v>
      </c>
      <c r="L34">
        <v>7</v>
      </c>
      <c r="M34" t="s">
        <v>17</v>
      </c>
      <c r="N34" s="4">
        <v>124</v>
      </c>
      <c r="O34" t="s">
        <v>18</v>
      </c>
      <c r="P34" s="4">
        <v>31000</v>
      </c>
      <c r="Q34" t="s">
        <v>18</v>
      </c>
      <c r="R34" s="4">
        <v>124000</v>
      </c>
      <c r="S34" t="s">
        <v>19</v>
      </c>
      <c r="T34" s="4">
        <v>532800</v>
      </c>
      <c r="U34" t="s">
        <v>18</v>
      </c>
      <c r="V34" s="4">
        <v>48205.5</v>
      </c>
      <c r="W34" s="4">
        <v>244252.5</v>
      </c>
      <c r="X34" s="4">
        <v>218276.4</v>
      </c>
      <c r="Y34" s="4">
        <v>82714.600000000006</v>
      </c>
      <c r="Z34" s="4">
        <v>158246.39999999999</v>
      </c>
      <c r="AA34" s="4">
        <v>210101.2</v>
      </c>
      <c r="AB34" s="4">
        <v>196623.5</v>
      </c>
      <c r="AC34" s="4">
        <v>110799.4</v>
      </c>
      <c r="AD34" s="4">
        <v>184184</v>
      </c>
      <c r="AE34" s="4">
        <v>340675</v>
      </c>
      <c r="AF34" s="4">
        <v>284864.3</v>
      </c>
      <c r="AG34" s="4">
        <v>182325.9</v>
      </c>
      <c r="AH34" s="4">
        <v>43348.2</v>
      </c>
      <c r="AI34" s="4">
        <v>97051.5</v>
      </c>
      <c r="AJ34" s="4">
        <v>139925.9</v>
      </c>
      <c r="AK34" s="4">
        <v>340675</v>
      </c>
      <c r="AL34" s="2">
        <f>AK34/T34</f>
        <v>0.63940503003003002</v>
      </c>
    </row>
    <row r="35" spans="1:38" x14ac:dyDescent="0.2">
      <c r="A35" t="s">
        <v>166</v>
      </c>
      <c r="B35" t="s">
        <v>167</v>
      </c>
      <c r="C35" t="s">
        <v>168</v>
      </c>
      <c r="D35" t="s">
        <v>11</v>
      </c>
      <c r="E35" s="6">
        <v>45803</v>
      </c>
      <c r="F35" s="6">
        <v>46173</v>
      </c>
      <c r="G35" t="s">
        <v>45</v>
      </c>
      <c r="I35" t="s">
        <v>70</v>
      </c>
      <c r="K35" t="s">
        <v>169</v>
      </c>
      <c r="L35">
        <v>2</v>
      </c>
      <c r="M35" t="s">
        <v>86</v>
      </c>
      <c r="N35" s="4">
        <v>100</v>
      </c>
      <c r="O35" t="s">
        <v>18</v>
      </c>
      <c r="P35" s="4">
        <v>34353.5</v>
      </c>
      <c r="Q35" t="s">
        <v>19</v>
      </c>
      <c r="R35" s="4">
        <v>137414</v>
      </c>
      <c r="S35" t="s">
        <v>18</v>
      </c>
      <c r="T35" s="4">
        <v>528680</v>
      </c>
      <c r="U35" t="s">
        <v>18</v>
      </c>
      <c r="V35" s="4">
        <v>30601</v>
      </c>
      <c r="W35" s="4">
        <v>28175</v>
      </c>
      <c r="X35" s="4">
        <v>16390</v>
      </c>
      <c r="Y35" s="4">
        <v>6384</v>
      </c>
      <c r="Z35" s="4">
        <v>20861</v>
      </c>
      <c r="AA35" s="4">
        <v>26158</v>
      </c>
      <c r="AB35" s="4">
        <v>29656</v>
      </c>
      <c r="AC35" s="4">
        <v>0</v>
      </c>
      <c r="AD35" s="4">
        <v>21178</v>
      </c>
      <c r="AE35" s="4">
        <v>0</v>
      </c>
      <c r="AF35" s="4">
        <v>0</v>
      </c>
      <c r="AG35" s="4">
        <v>12045.4</v>
      </c>
      <c r="AH35" s="4">
        <v>0.7</v>
      </c>
      <c r="AI35" s="4">
        <v>0.7</v>
      </c>
      <c r="AJ35" s="4">
        <v>1112.3</v>
      </c>
      <c r="AK35" s="4">
        <v>30601</v>
      </c>
      <c r="AL35" s="2">
        <f>AK35/T35</f>
        <v>5.7881894529772264E-2</v>
      </c>
    </row>
    <row r="36" spans="1:38" x14ac:dyDescent="0.2">
      <c r="A36" t="s">
        <v>170</v>
      </c>
      <c r="B36" t="s">
        <v>171</v>
      </c>
      <c r="C36" t="s">
        <v>172</v>
      </c>
      <c r="D36" t="s">
        <v>11</v>
      </c>
      <c r="E36" s="6">
        <v>41477</v>
      </c>
      <c r="F36" s="6">
        <v>46538</v>
      </c>
      <c r="G36" t="s">
        <v>45</v>
      </c>
      <c r="H36" t="s">
        <v>139</v>
      </c>
      <c r="I36" t="s">
        <v>70</v>
      </c>
      <c r="K36" t="s">
        <v>173</v>
      </c>
      <c r="L36">
        <v>4</v>
      </c>
      <c r="M36" t="s">
        <v>24</v>
      </c>
      <c r="N36" s="4">
        <v>70</v>
      </c>
      <c r="O36" t="s">
        <v>18</v>
      </c>
      <c r="P36" s="4">
        <v>33419</v>
      </c>
      <c r="Q36" t="s">
        <v>18</v>
      </c>
      <c r="R36" s="4">
        <v>133676</v>
      </c>
      <c r="S36" t="s">
        <v>19</v>
      </c>
      <c r="T36" s="4">
        <v>526424</v>
      </c>
      <c r="U36" t="s">
        <v>18</v>
      </c>
      <c r="V36" s="4">
        <v>30147</v>
      </c>
      <c r="W36" s="4">
        <v>14372.1</v>
      </c>
      <c r="X36" s="4">
        <v>0.8</v>
      </c>
      <c r="Y36" s="4">
        <v>6500.8</v>
      </c>
      <c r="Z36" s="4">
        <v>78067.3</v>
      </c>
      <c r="AA36" s="4">
        <v>101903</v>
      </c>
      <c r="AB36" s="4">
        <v>63284.2</v>
      </c>
      <c r="AC36" s="4">
        <v>46970.8</v>
      </c>
      <c r="AD36" s="4">
        <v>52061</v>
      </c>
      <c r="AE36" s="4">
        <v>173018</v>
      </c>
      <c r="AF36" s="4">
        <v>93147</v>
      </c>
      <c r="AG36" s="4">
        <v>39605</v>
      </c>
      <c r="AH36" s="4">
        <v>7434</v>
      </c>
      <c r="AI36" s="4">
        <v>33295.1</v>
      </c>
      <c r="AJ36" s="4">
        <v>32363</v>
      </c>
      <c r="AK36" s="4">
        <v>173018</v>
      </c>
      <c r="AL36" s="2">
        <f>AK36/T36</f>
        <v>0.32866662614166525</v>
      </c>
    </row>
    <row r="37" spans="1:38" x14ac:dyDescent="0.2">
      <c r="A37" t="s">
        <v>174</v>
      </c>
      <c r="B37" t="s">
        <v>175</v>
      </c>
      <c r="C37" t="s">
        <v>176</v>
      </c>
      <c r="D37" t="s">
        <v>28</v>
      </c>
      <c r="E37" s="6">
        <v>43173</v>
      </c>
      <c r="F37" s="6">
        <v>43616</v>
      </c>
      <c r="G37" t="s">
        <v>45</v>
      </c>
      <c r="H37" t="s">
        <v>177</v>
      </c>
      <c r="I37" t="s">
        <v>178</v>
      </c>
      <c r="K37" t="s">
        <v>179</v>
      </c>
      <c r="L37">
        <v>3</v>
      </c>
      <c r="M37" t="s">
        <v>17</v>
      </c>
      <c r="N37" s="4">
        <v>82.7</v>
      </c>
      <c r="O37" t="s">
        <v>18</v>
      </c>
      <c r="P37" s="4">
        <v>34000</v>
      </c>
      <c r="Q37" t="s">
        <v>18</v>
      </c>
      <c r="R37" s="4">
        <v>136000</v>
      </c>
      <c r="S37" t="s">
        <v>19</v>
      </c>
      <c r="T37" s="4">
        <v>512800</v>
      </c>
      <c r="U37" t="s">
        <v>18</v>
      </c>
      <c r="X37" s="4">
        <v>52739.7</v>
      </c>
      <c r="Y37" s="4">
        <v>38676.6</v>
      </c>
      <c r="Z37" s="4">
        <v>35445.4</v>
      </c>
      <c r="AA37" s="4">
        <v>58072.6</v>
      </c>
      <c r="AB37" s="4">
        <v>25659.4</v>
      </c>
      <c r="AC37" s="4">
        <v>31990</v>
      </c>
      <c r="AD37" s="4">
        <v>42704</v>
      </c>
      <c r="AE37" s="4">
        <v>172497</v>
      </c>
      <c r="AF37" s="4">
        <v>177587</v>
      </c>
      <c r="AG37" s="4">
        <v>69026.600000000006</v>
      </c>
      <c r="AH37" s="4">
        <v>21103.7</v>
      </c>
      <c r="AI37" s="4">
        <v>128379.5</v>
      </c>
      <c r="AJ37" s="4">
        <v>197882.4</v>
      </c>
      <c r="AK37" s="4">
        <v>197882.4</v>
      </c>
      <c r="AL37" s="2">
        <f>AK37/T37</f>
        <v>0.38588611544461776</v>
      </c>
    </row>
    <row r="38" spans="1:38" x14ac:dyDescent="0.2">
      <c r="A38" t="s">
        <v>180</v>
      </c>
      <c r="B38" t="s">
        <v>181</v>
      </c>
      <c r="C38" t="s">
        <v>83</v>
      </c>
      <c r="D38" t="s">
        <v>11</v>
      </c>
      <c r="E38" s="6">
        <v>42569</v>
      </c>
      <c r="F38" s="6">
        <v>46538</v>
      </c>
      <c r="G38" t="s">
        <v>45</v>
      </c>
      <c r="H38" t="s">
        <v>145</v>
      </c>
      <c r="I38" t="s">
        <v>70</v>
      </c>
      <c r="K38" t="s">
        <v>182</v>
      </c>
      <c r="L38">
        <v>4</v>
      </c>
      <c r="M38" t="s">
        <v>24</v>
      </c>
      <c r="N38" s="4">
        <v>112</v>
      </c>
      <c r="O38" t="s">
        <v>18</v>
      </c>
      <c r="P38" s="4">
        <v>35969</v>
      </c>
      <c r="Q38" t="s">
        <v>18</v>
      </c>
      <c r="R38" s="4">
        <v>143876</v>
      </c>
      <c r="S38" t="s">
        <v>19</v>
      </c>
      <c r="T38" s="4">
        <v>511182</v>
      </c>
      <c r="U38" t="s">
        <v>18</v>
      </c>
      <c r="AB38" s="4">
        <v>152651.4</v>
      </c>
      <c r="AC38" s="4">
        <v>177912.3</v>
      </c>
      <c r="AD38" s="4">
        <v>158700.6</v>
      </c>
      <c r="AE38" s="4">
        <v>166420.20000000001</v>
      </c>
      <c r="AF38" s="4">
        <v>153916.29999999999</v>
      </c>
      <c r="AG38" s="4">
        <v>100249.7</v>
      </c>
      <c r="AH38" s="4">
        <v>8754.6</v>
      </c>
      <c r="AI38" s="4">
        <v>32405.3</v>
      </c>
      <c r="AJ38" s="4">
        <v>161345.70000000001</v>
      </c>
      <c r="AK38" s="4">
        <v>177912.3</v>
      </c>
      <c r="AL38" s="2">
        <f>AK38/T38</f>
        <v>0.3480410108337148</v>
      </c>
    </row>
    <row r="39" spans="1:38" x14ac:dyDescent="0.2">
      <c r="A39" t="s">
        <v>183</v>
      </c>
      <c r="B39" t="s">
        <v>184</v>
      </c>
      <c r="C39" t="s">
        <v>185</v>
      </c>
      <c r="D39" t="s">
        <v>11</v>
      </c>
      <c r="E39" s="6">
        <v>43774</v>
      </c>
      <c r="F39" s="6">
        <v>46173</v>
      </c>
      <c r="G39" t="s">
        <v>45</v>
      </c>
      <c r="I39" t="s">
        <v>46</v>
      </c>
      <c r="K39" t="s">
        <v>186</v>
      </c>
      <c r="L39">
        <v>7</v>
      </c>
      <c r="M39" t="s">
        <v>86</v>
      </c>
      <c r="N39" s="4">
        <v>126</v>
      </c>
      <c r="O39" t="s">
        <v>18</v>
      </c>
      <c r="P39" s="4">
        <v>29091</v>
      </c>
      <c r="Q39" t="s">
        <v>19</v>
      </c>
      <c r="R39" s="4">
        <v>116364</v>
      </c>
      <c r="S39" t="s">
        <v>18</v>
      </c>
      <c r="T39" s="4">
        <v>505613</v>
      </c>
      <c r="U39" t="s">
        <v>18</v>
      </c>
      <c r="AA39" s="4">
        <v>68770.2</v>
      </c>
      <c r="AB39" s="4">
        <v>104231.9</v>
      </c>
      <c r="AC39" s="4">
        <v>63676.4</v>
      </c>
      <c r="AD39" s="4">
        <v>18173.7</v>
      </c>
      <c r="AE39" s="4">
        <v>92756.2</v>
      </c>
      <c r="AF39" s="4">
        <v>72920.3</v>
      </c>
      <c r="AG39" s="4">
        <v>35623.800000000003</v>
      </c>
      <c r="AH39" s="4">
        <v>4212.7</v>
      </c>
      <c r="AI39" s="4">
        <v>18043.599999999999</v>
      </c>
      <c r="AJ39" s="4">
        <v>41531.4</v>
      </c>
      <c r="AK39" s="4">
        <v>104231.9</v>
      </c>
      <c r="AL39" s="2">
        <f>AK39/T39</f>
        <v>0.20614956498349526</v>
      </c>
    </row>
    <row r="40" spans="1:38" x14ac:dyDescent="0.2">
      <c r="A40" t="s">
        <v>187</v>
      </c>
      <c r="B40" t="s">
        <v>188</v>
      </c>
      <c r="C40" t="s">
        <v>189</v>
      </c>
      <c r="D40" t="s">
        <v>28</v>
      </c>
      <c r="E40" s="6">
        <v>38595</v>
      </c>
      <c r="F40" s="6">
        <v>45808</v>
      </c>
      <c r="G40" t="s">
        <v>29</v>
      </c>
      <c r="I40" t="s">
        <v>35</v>
      </c>
      <c r="J40" t="s">
        <v>190</v>
      </c>
      <c r="K40" t="s">
        <v>191</v>
      </c>
      <c r="L40">
        <v>2</v>
      </c>
      <c r="M40" t="s">
        <v>17</v>
      </c>
      <c r="N40" s="4">
        <v>16</v>
      </c>
      <c r="O40" t="s">
        <v>18</v>
      </c>
      <c r="P40" s="4">
        <v>9660</v>
      </c>
      <c r="Q40" t="s">
        <v>18</v>
      </c>
      <c r="R40" s="4">
        <v>38640</v>
      </c>
      <c r="S40" t="s">
        <v>19</v>
      </c>
      <c r="T40" s="4">
        <v>502320</v>
      </c>
      <c r="U40" t="s">
        <v>19</v>
      </c>
      <c r="V40" s="4">
        <v>20645</v>
      </c>
      <c r="W40" s="4">
        <v>26618.7</v>
      </c>
      <c r="X40" s="4">
        <v>21956.3</v>
      </c>
      <c r="Y40" s="4">
        <v>24795.599999999999</v>
      </c>
      <c r="Z40" s="4">
        <v>22348.1</v>
      </c>
      <c r="AA40" s="4">
        <v>28258.6</v>
      </c>
      <c r="AB40" s="4">
        <v>20316.7</v>
      </c>
      <c r="AC40" s="4">
        <v>31050.2</v>
      </c>
      <c r="AD40" s="4">
        <v>26473.9</v>
      </c>
      <c r="AE40" s="4">
        <v>23978.400000000001</v>
      </c>
      <c r="AF40" s="4">
        <v>24382</v>
      </c>
      <c r="AG40" s="4">
        <v>26083.4</v>
      </c>
      <c r="AH40" s="4">
        <v>22471.1</v>
      </c>
      <c r="AI40" s="4">
        <v>34867.9</v>
      </c>
      <c r="AJ40" s="4">
        <v>30864.799999999999</v>
      </c>
      <c r="AK40" s="4">
        <v>34867.9</v>
      </c>
      <c r="AL40" s="2">
        <f>AK40/T40</f>
        <v>6.9413720337633378E-2</v>
      </c>
    </row>
    <row r="41" spans="1:38" x14ac:dyDescent="0.2">
      <c r="A41" t="s">
        <v>192</v>
      </c>
      <c r="B41" t="s">
        <v>193</v>
      </c>
      <c r="C41" t="s">
        <v>194</v>
      </c>
      <c r="D41" t="s">
        <v>28</v>
      </c>
      <c r="E41" s="6">
        <v>43957</v>
      </c>
      <c r="F41" s="6">
        <v>45808</v>
      </c>
      <c r="G41" t="s">
        <v>29</v>
      </c>
      <c r="H41" t="s">
        <v>139</v>
      </c>
      <c r="I41" t="s">
        <v>195</v>
      </c>
      <c r="K41" t="s">
        <v>196</v>
      </c>
      <c r="L41">
        <v>1</v>
      </c>
      <c r="M41" t="s">
        <v>17</v>
      </c>
      <c r="N41" s="4">
        <v>40</v>
      </c>
      <c r="O41" t="s">
        <v>18</v>
      </c>
      <c r="P41" s="4">
        <v>24150</v>
      </c>
      <c r="Q41" t="s">
        <v>18</v>
      </c>
      <c r="R41" s="4">
        <v>96600</v>
      </c>
      <c r="S41" t="s">
        <v>19</v>
      </c>
      <c r="T41" s="4">
        <v>500750</v>
      </c>
      <c r="U41" t="s">
        <v>18</v>
      </c>
      <c r="V41" s="4">
        <v>30.7</v>
      </c>
      <c r="W41" s="4">
        <v>471.3</v>
      </c>
      <c r="X41" s="4">
        <v>201414.1</v>
      </c>
      <c r="Y41" s="4">
        <v>63967.9</v>
      </c>
      <c r="Z41" s="4">
        <v>168499.20000000001</v>
      </c>
      <c r="AA41" s="4">
        <v>74810.8</v>
      </c>
      <c r="AB41" s="4">
        <v>4</v>
      </c>
      <c r="AC41" s="4">
        <v>46879.6</v>
      </c>
      <c r="AD41" s="4">
        <v>92828.3</v>
      </c>
      <c r="AE41" s="4">
        <v>56127.1</v>
      </c>
      <c r="AF41" s="4">
        <v>11293</v>
      </c>
      <c r="AG41" s="4">
        <v>15</v>
      </c>
      <c r="AH41" s="4">
        <v>0</v>
      </c>
      <c r="AI41" s="4">
        <v>185</v>
      </c>
      <c r="AJ41" s="4">
        <v>718</v>
      </c>
      <c r="AK41" s="4">
        <v>201414.1</v>
      </c>
      <c r="AL41" s="2">
        <f>AK41/T41</f>
        <v>0.4022248627059411</v>
      </c>
    </row>
    <row r="42" spans="1:38" x14ac:dyDescent="0.2">
      <c r="A42" t="s">
        <v>197</v>
      </c>
      <c r="B42" t="s">
        <v>198</v>
      </c>
      <c r="C42" t="s">
        <v>199</v>
      </c>
      <c r="D42" t="s">
        <v>28</v>
      </c>
      <c r="E42" s="6">
        <v>44525</v>
      </c>
      <c r="F42" s="6">
        <v>45077</v>
      </c>
      <c r="G42" t="s">
        <v>29</v>
      </c>
      <c r="I42" t="s">
        <v>200</v>
      </c>
      <c r="K42" t="s">
        <v>201</v>
      </c>
      <c r="L42">
        <v>3</v>
      </c>
      <c r="M42" t="s">
        <v>17</v>
      </c>
      <c r="N42" s="4">
        <v>95</v>
      </c>
      <c r="O42" t="s">
        <v>18</v>
      </c>
      <c r="P42" s="4">
        <v>9600</v>
      </c>
      <c r="Q42" t="s">
        <v>18</v>
      </c>
      <c r="R42" s="4">
        <v>38400</v>
      </c>
      <c r="S42" t="s">
        <v>19</v>
      </c>
      <c r="T42" s="4">
        <v>499200</v>
      </c>
      <c r="U42" t="s">
        <v>19</v>
      </c>
      <c r="AG42" s="4">
        <v>176064.7</v>
      </c>
      <c r="AH42" s="4">
        <v>184724.2</v>
      </c>
      <c r="AI42" s="4">
        <v>305856.59999999998</v>
      </c>
      <c r="AJ42" s="4">
        <v>265189.90000000002</v>
      </c>
      <c r="AK42" s="4">
        <v>305856.59999999998</v>
      </c>
      <c r="AL42" s="2">
        <f>AK42/T42</f>
        <v>0.6126935096153846</v>
      </c>
    </row>
    <row r="43" spans="1:38" x14ac:dyDescent="0.2">
      <c r="A43" t="s">
        <v>202</v>
      </c>
      <c r="B43" t="s">
        <v>203</v>
      </c>
      <c r="C43" t="s">
        <v>83</v>
      </c>
      <c r="D43" t="s">
        <v>11</v>
      </c>
      <c r="E43" s="6">
        <v>42998</v>
      </c>
      <c r="F43" s="6">
        <v>46173</v>
      </c>
      <c r="G43" t="s">
        <v>45</v>
      </c>
      <c r="H43" t="s">
        <v>84</v>
      </c>
      <c r="I43" t="s">
        <v>178</v>
      </c>
      <c r="K43" t="s">
        <v>204</v>
      </c>
      <c r="L43">
        <v>15</v>
      </c>
      <c r="M43" t="s">
        <v>86</v>
      </c>
      <c r="N43" s="4">
        <v>202</v>
      </c>
      <c r="O43" t="s">
        <v>18</v>
      </c>
      <c r="P43" s="4">
        <v>42797</v>
      </c>
      <c r="Q43" t="s">
        <v>18</v>
      </c>
      <c r="R43" s="4">
        <v>171188</v>
      </c>
      <c r="S43" t="s">
        <v>19</v>
      </c>
      <c r="T43" s="4">
        <v>488095</v>
      </c>
      <c r="U43" t="s">
        <v>18</v>
      </c>
      <c r="X43" s="4">
        <v>2.4</v>
      </c>
      <c r="Y43" s="4">
        <v>17415.099999999999</v>
      </c>
      <c r="Z43" s="4">
        <v>36209.5</v>
      </c>
      <c r="AA43" s="4">
        <v>58666.5</v>
      </c>
      <c r="AB43" s="4">
        <v>36298.300000000003</v>
      </c>
      <c r="AC43" s="4">
        <v>32770.199999999997</v>
      </c>
      <c r="AD43" s="4">
        <v>50165.9</v>
      </c>
      <c r="AE43" s="4">
        <v>18533.400000000001</v>
      </c>
      <c r="AF43" s="4">
        <v>67619.399999999994</v>
      </c>
      <c r="AG43" s="4">
        <v>54704.4</v>
      </c>
      <c r="AH43" s="4">
        <v>46270.3</v>
      </c>
      <c r="AI43" s="4">
        <v>28648.3</v>
      </c>
      <c r="AJ43" s="4">
        <v>107383.6</v>
      </c>
      <c r="AK43" s="4">
        <v>107383.6</v>
      </c>
      <c r="AL43" s="2">
        <f>AK43/T43</f>
        <v>0.22000553171001547</v>
      </c>
    </row>
    <row r="44" spans="1:38" x14ac:dyDescent="0.2">
      <c r="A44" t="s">
        <v>205</v>
      </c>
      <c r="B44" t="s">
        <v>206</v>
      </c>
      <c r="C44" t="s">
        <v>207</v>
      </c>
      <c r="D44" t="s">
        <v>28</v>
      </c>
      <c r="E44" s="6">
        <v>42171</v>
      </c>
      <c r="F44" s="6">
        <v>43616</v>
      </c>
      <c r="G44" t="s">
        <v>29</v>
      </c>
      <c r="I44" t="s">
        <v>30</v>
      </c>
      <c r="K44" t="s">
        <v>208</v>
      </c>
      <c r="L44">
        <v>1</v>
      </c>
      <c r="M44" t="s">
        <v>17</v>
      </c>
      <c r="N44" s="4">
        <v>15</v>
      </c>
      <c r="O44" t="s">
        <v>18</v>
      </c>
      <c r="P44" s="4">
        <v>9072</v>
      </c>
      <c r="Q44" t="s">
        <v>18</v>
      </c>
      <c r="R44" s="4">
        <v>36288</v>
      </c>
      <c r="S44" t="s">
        <v>19</v>
      </c>
      <c r="T44" s="4">
        <v>471744</v>
      </c>
      <c r="U44" t="s">
        <v>19</v>
      </c>
      <c r="V44" s="4">
        <v>9166.6</v>
      </c>
      <c r="W44" s="4">
        <v>7266.4</v>
      </c>
      <c r="X44" s="4">
        <v>12284.4</v>
      </c>
      <c r="Y44" s="4">
        <v>20362.400000000001</v>
      </c>
      <c r="Z44" s="4">
        <v>32101.8</v>
      </c>
      <c r="AA44" s="4">
        <v>41818.199999999997</v>
      </c>
      <c r="AB44" s="4">
        <v>24749.5</v>
      </c>
      <c r="AC44" s="4">
        <v>23901.5</v>
      </c>
      <c r="AD44" s="4">
        <v>17452.400000000001</v>
      </c>
      <c r="AE44" s="4">
        <v>15302</v>
      </c>
      <c r="AF44" s="4">
        <v>25054.3</v>
      </c>
      <c r="AG44" s="4">
        <v>40626</v>
      </c>
      <c r="AH44" s="4">
        <v>27426.6</v>
      </c>
      <c r="AI44" s="4">
        <v>22389</v>
      </c>
      <c r="AJ44" s="4">
        <v>21373.7</v>
      </c>
      <c r="AK44" s="4">
        <v>41818.199999999997</v>
      </c>
      <c r="AL44" s="2">
        <f>AK44/T44</f>
        <v>8.8645960520960521E-2</v>
      </c>
    </row>
    <row r="45" spans="1:38" x14ac:dyDescent="0.2">
      <c r="A45" t="s">
        <v>209</v>
      </c>
      <c r="B45" t="s">
        <v>210</v>
      </c>
      <c r="C45" t="s">
        <v>211</v>
      </c>
      <c r="D45" t="s">
        <v>28</v>
      </c>
      <c r="E45" s="6">
        <v>40357</v>
      </c>
      <c r="F45" s="6">
        <v>45077</v>
      </c>
      <c r="G45" t="s">
        <v>212</v>
      </c>
      <c r="H45" t="s">
        <v>45</v>
      </c>
      <c r="I45" t="s">
        <v>30</v>
      </c>
      <c r="K45" t="s">
        <v>213</v>
      </c>
      <c r="L45">
        <v>1</v>
      </c>
      <c r="M45" t="s">
        <v>17</v>
      </c>
      <c r="N45" s="4">
        <v>15</v>
      </c>
      <c r="O45" t="s">
        <v>18</v>
      </c>
      <c r="P45" s="4">
        <v>9072</v>
      </c>
      <c r="Q45" t="s">
        <v>18</v>
      </c>
      <c r="R45" s="4">
        <v>36288</v>
      </c>
      <c r="S45" t="s">
        <v>19</v>
      </c>
      <c r="T45" s="4">
        <v>471744</v>
      </c>
      <c r="U45" t="s">
        <v>19</v>
      </c>
      <c r="V45" s="4">
        <v>23342.2</v>
      </c>
      <c r="W45" s="4">
        <v>6210</v>
      </c>
      <c r="X45" s="4">
        <v>8381</v>
      </c>
      <c r="Y45" s="4">
        <v>21877</v>
      </c>
      <c r="Z45" s="4">
        <v>33325</v>
      </c>
      <c r="AA45" s="4">
        <v>8111</v>
      </c>
      <c r="AB45" s="4">
        <v>4997</v>
      </c>
      <c r="AC45" s="4">
        <v>1910</v>
      </c>
      <c r="AD45" s="4">
        <v>3405</v>
      </c>
      <c r="AE45" s="4">
        <v>22</v>
      </c>
      <c r="AF45" s="4">
        <v>0</v>
      </c>
      <c r="AG45" s="4">
        <v>16</v>
      </c>
      <c r="AH45" s="4">
        <v>720</v>
      </c>
      <c r="AI45" s="4">
        <v>0</v>
      </c>
      <c r="AK45" s="4">
        <v>33325</v>
      </c>
      <c r="AL45" s="2">
        <f>AK45/T45</f>
        <v>7.0642127933794596E-2</v>
      </c>
    </row>
    <row r="46" spans="1:38" x14ac:dyDescent="0.2">
      <c r="A46" t="s">
        <v>214</v>
      </c>
      <c r="B46" t="s">
        <v>215</v>
      </c>
      <c r="C46" t="s">
        <v>216</v>
      </c>
      <c r="D46" t="s">
        <v>28</v>
      </c>
      <c r="E46" s="6">
        <v>45519</v>
      </c>
      <c r="F46" s="6">
        <v>45808</v>
      </c>
      <c r="G46" t="s">
        <v>45</v>
      </c>
      <c r="H46" t="s">
        <v>84</v>
      </c>
      <c r="I46" t="s">
        <v>46</v>
      </c>
      <c r="J46" t="s">
        <v>70</v>
      </c>
      <c r="K46" t="s">
        <v>217</v>
      </c>
      <c r="L46">
        <v>7</v>
      </c>
      <c r="M46" t="s">
        <v>17</v>
      </c>
      <c r="N46" s="4">
        <v>156.5</v>
      </c>
      <c r="O46" t="s">
        <v>18</v>
      </c>
      <c r="P46" s="4">
        <v>19786</v>
      </c>
      <c r="Q46" t="s">
        <v>19</v>
      </c>
      <c r="R46" s="4">
        <v>79144</v>
      </c>
      <c r="S46" t="s">
        <v>18</v>
      </c>
      <c r="T46" s="4">
        <v>456797</v>
      </c>
      <c r="U46" t="s">
        <v>18</v>
      </c>
      <c r="Y46" s="4">
        <v>8540.5</v>
      </c>
      <c r="Z46" s="4">
        <v>75246.5</v>
      </c>
      <c r="AA46" s="4">
        <v>77658.5</v>
      </c>
      <c r="AB46" s="4">
        <v>67873.2</v>
      </c>
      <c r="AC46" s="4">
        <v>63769.599999999999</v>
      </c>
      <c r="AD46" s="4">
        <v>67607.600000000006</v>
      </c>
      <c r="AE46" s="4">
        <v>77333.2</v>
      </c>
      <c r="AF46" s="4">
        <v>79794.5</v>
      </c>
      <c r="AG46" s="4">
        <v>110823.1</v>
      </c>
      <c r="AH46" s="4">
        <v>32594.2</v>
      </c>
      <c r="AI46" s="4">
        <v>94153.5</v>
      </c>
      <c r="AJ46" s="4">
        <v>165782.9</v>
      </c>
      <c r="AK46" s="4">
        <v>165782.9</v>
      </c>
      <c r="AL46" s="2">
        <f>AK46/T46</f>
        <v>0.36292466894484859</v>
      </c>
    </row>
    <row r="47" spans="1:38" x14ac:dyDescent="0.2">
      <c r="A47" t="s">
        <v>218</v>
      </c>
      <c r="B47" t="s">
        <v>219</v>
      </c>
      <c r="C47" t="s">
        <v>220</v>
      </c>
      <c r="D47" t="s">
        <v>28</v>
      </c>
      <c r="E47" s="6">
        <v>42864</v>
      </c>
      <c r="F47" s="6">
        <v>43616</v>
      </c>
      <c r="G47" t="s">
        <v>45</v>
      </c>
      <c r="H47" t="s">
        <v>84</v>
      </c>
      <c r="I47" t="s">
        <v>46</v>
      </c>
      <c r="K47" t="s">
        <v>221</v>
      </c>
      <c r="L47">
        <v>6</v>
      </c>
      <c r="M47" t="s">
        <v>17</v>
      </c>
      <c r="N47" s="4">
        <v>235</v>
      </c>
      <c r="O47" t="s">
        <v>18</v>
      </c>
      <c r="P47" s="4">
        <v>25743.25</v>
      </c>
      <c r="Q47" t="s">
        <v>18</v>
      </c>
      <c r="R47" s="4">
        <v>102973</v>
      </c>
      <c r="S47" t="s">
        <v>19</v>
      </c>
      <c r="T47" s="4">
        <v>448529</v>
      </c>
      <c r="U47" t="s">
        <v>18</v>
      </c>
      <c r="V47" s="4">
        <v>156641.5</v>
      </c>
      <c r="W47" s="4">
        <v>80748.899999999994</v>
      </c>
      <c r="X47" s="4">
        <v>273432.2</v>
      </c>
      <c r="Y47" s="4">
        <v>188443.1</v>
      </c>
      <c r="Z47" s="4">
        <v>197966</v>
      </c>
      <c r="AA47" s="4">
        <v>224683.6</v>
      </c>
      <c r="AB47" s="4">
        <v>172824.9</v>
      </c>
      <c r="AC47" s="4">
        <v>243086.7</v>
      </c>
      <c r="AD47" s="4">
        <v>168278.7</v>
      </c>
      <c r="AE47" s="4">
        <v>283597.3</v>
      </c>
      <c r="AF47" s="4">
        <v>301714.40000000002</v>
      </c>
      <c r="AG47" s="4">
        <v>203260.3</v>
      </c>
      <c r="AH47" s="4">
        <v>69501.600000000006</v>
      </c>
      <c r="AI47" s="4">
        <v>213230.1</v>
      </c>
      <c r="AJ47" s="4">
        <v>192668.9</v>
      </c>
      <c r="AK47" s="4">
        <v>301714.40000000002</v>
      </c>
      <c r="AL47" s="2">
        <f>AK47/T47</f>
        <v>0.67267534540687457</v>
      </c>
    </row>
    <row r="48" spans="1:38" x14ac:dyDescent="0.2">
      <c r="A48" t="s">
        <v>222</v>
      </c>
      <c r="B48" t="s">
        <v>223</v>
      </c>
      <c r="C48" t="s">
        <v>224</v>
      </c>
      <c r="D48" t="s">
        <v>11</v>
      </c>
      <c r="E48" s="6">
        <v>44369</v>
      </c>
      <c r="F48" s="6">
        <v>46173</v>
      </c>
      <c r="G48" t="s">
        <v>45</v>
      </c>
      <c r="H48" t="s">
        <v>139</v>
      </c>
      <c r="I48" t="s">
        <v>46</v>
      </c>
      <c r="K48" t="s">
        <v>225</v>
      </c>
      <c r="L48">
        <v>4</v>
      </c>
      <c r="M48" t="s">
        <v>226</v>
      </c>
      <c r="N48" s="4">
        <v>124.6</v>
      </c>
      <c r="O48" t="s">
        <v>18</v>
      </c>
      <c r="P48" s="4">
        <v>24342</v>
      </c>
      <c r="Q48" t="s">
        <v>19</v>
      </c>
      <c r="R48" s="4">
        <v>97368</v>
      </c>
      <c r="S48" t="s">
        <v>18</v>
      </c>
      <c r="T48" s="4">
        <v>441137</v>
      </c>
      <c r="U48" t="s">
        <v>18</v>
      </c>
      <c r="V48" s="4">
        <v>6766</v>
      </c>
      <c r="W48" s="4">
        <v>2457</v>
      </c>
      <c r="X48" s="4">
        <v>34770</v>
      </c>
      <c r="Y48" s="4">
        <v>22618.6</v>
      </c>
      <c r="Z48" s="4">
        <v>31344</v>
      </c>
      <c r="AA48" s="4">
        <v>37327.1</v>
      </c>
      <c r="AB48" s="4">
        <v>56883.9</v>
      </c>
      <c r="AC48" s="4">
        <v>59922.400000000001</v>
      </c>
      <c r="AD48" s="4">
        <v>40156.400000000001</v>
      </c>
      <c r="AE48" s="4">
        <v>65341</v>
      </c>
      <c r="AF48" s="4">
        <v>110524.9</v>
      </c>
      <c r="AG48" s="4">
        <v>93488.8</v>
      </c>
      <c r="AH48" s="4">
        <v>38233.699999999997</v>
      </c>
      <c r="AI48" s="4">
        <v>47096.9</v>
      </c>
      <c r="AJ48" s="4">
        <v>96941.8</v>
      </c>
      <c r="AK48" s="4">
        <v>110524.9</v>
      </c>
      <c r="AL48" s="2">
        <f>AK48/T48</f>
        <v>0.25054552213938075</v>
      </c>
    </row>
    <row r="49" spans="1:38" x14ac:dyDescent="0.2">
      <c r="A49" t="s">
        <v>227</v>
      </c>
      <c r="B49" t="s">
        <v>228</v>
      </c>
      <c r="C49" t="s">
        <v>229</v>
      </c>
      <c r="D49" t="s">
        <v>11</v>
      </c>
      <c r="E49" s="6">
        <v>42685</v>
      </c>
      <c r="F49" s="6">
        <v>46173</v>
      </c>
      <c r="G49" t="s">
        <v>45</v>
      </c>
      <c r="I49" t="s">
        <v>70</v>
      </c>
      <c r="K49" t="s">
        <v>230</v>
      </c>
      <c r="L49">
        <v>2</v>
      </c>
      <c r="M49" t="s">
        <v>86</v>
      </c>
      <c r="N49" s="4">
        <v>50</v>
      </c>
      <c r="O49" t="s">
        <v>18</v>
      </c>
      <c r="P49" s="4">
        <v>26565</v>
      </c>
      <c r="Q49" t="s">
        <v>18</v>
      </c>
      <c r="R49" s="4">
        <v>106260</v>
      </c>
      <c r="S49" t="s">
        <v>19</v>
      </c>
      <c r="T49" s="4">
        <v>440880</v>
      </c>
      <c r="U49" t="s">
        <v>18</v>
      </c>
      <c r="V49" s="4">
        <v>231.4</v>
      </c>
      <c r="W49" s="4">
        <v>0</v>
      </c>
      <c r="X49" s="4">
        <v>7295</v>
      </c>
      <c r="Y49" s="4">
        <v>0</v>
      </c>
      <c r="Z49" s="4">
        <v>1537.9</v>
      </c>
      <c r="AA49" s="4">
        <v>0</v>
      </c>
      <c r="AB49" s="4">
        <v>9039.9</v>
      </c>
      <c r="AC49" s="4">
        <v>32041.599999999999</v>
      </c>
      <c r="AD49" s="4">
        <v>24726.1</v>
      </c>
      <c r="AE49" s="4">
        <v>78208.100000000006</v>
      </c>
      <c r="AF49" s="4">
        <v>57930.7</v>
      </c>
      <c r="AG49" s="4">
        <v>40836.199999999997</v>
      </c>
      <c r="AH49" s="4">
        <v>1861.8</v>
      </c>
      <c r="AI49" s="4">
        <v>80593.5</v>
      </c>
      <c r="AJ49" s="4">
        <v>47636.800000000003</v>
      </c>
      <c r="AK49" s="4">
        <v>80593.5</v>
      </c>
      <c r="AL49" s="2">
        <f>AK49/T49</f>
        <v>0.18280144256940664</v>
      </c>
    </row>
    <row r="50" spans="1:38" x14ac:dyDescent="0.2">
      <c r="A50" t="s">
        <v>231</v>
      </c>
      <c r="B50" t="s">
        <v>232</v>
      </c>
      <c r="C50" t="s">
        <v>233</v>
      </c>
      <c r="D50" t="s">
        <v>28</v>
      </c>
      <c r="E50" s="6">
        <v>41914</v>
      </c>
      <c r="F50" s="6">
        <v>43616</v>
      </c>
      <c r="G50" t="s">
        <v>45</v>
      </c>
      <c r="I50" t="s">
        <v>70</v>
      </c>
      <c r="K50" t="s">
        <v>234</v>
      </c>
      <c r="L50">
        <v>3</v>
      </c>
      <c r="M50" t="s">
        <v>17</v>
      </c>
      <c r="N50" s="4">
        <v>42</v>
      </c>
      <c r="O50" t="s">
        <v>18</v>
      </c>
      <c r="P50" s="4">
        <v>25401</v>
      </c>
      <c r="Q50" t="s">
        <v>18</v>
      </c>
      <c r="R50" s="4">
        <v>101604</v>
      </c>
      <c r="S50" t="s">
        <v>19</v>
      </c>
      <c r="T50" s="4">
        <v>436230</v>
      </c>
      <c r="U50" t="s">
        <v>18</v>
      </c>
      <c r="X50" s="4">
        <v>102414</v>
      </c>
      <c r="Y50" s="4">
        <v>111655</v>
      </c>
      <c r="Z50" s="4">
        <v>156472.5</v>
      </c>
      <c r="AA50" s="4">
        <v>157769</v>
      </c>
      <c r="AB50" s="4">
        <v>126345</v>
      </c>
      <c r="AC50" s="4">
        <v>0</v>
      </c>
      <c r="AD50" s="4">
        <v>0</v>
      </c>
      <c r="AE50" s="4">
        <v>0</v>
      </c>
      <c r="AF50" s="4">
        <v>124301</v>
      </c>
      <c r="AG50" s="4">
        <v>143859</v>
      </c>
      <c r="AK50" s="4">
        <v>157769</v>
      </c>
      <c r="AL50" s="2">
        <f>AK50/T50</f>
        <v>0.36166471815326778</v>
      </c>
    </row>
    <row r="51" spans="1:38" x14ac:dyDescent="0.2">
      <c r="A51" t="s">
        <v>235</v>
      </c>
      <c r="B51" t="s">
        <v>236</v>
      </c>
      <c r="C51" t="s">
        <v>237</v>
      </c>
      <c r="D51" t="s">
        <v>11</v>
      </c>
      <c r="E51" s="6">
        <v>42913</v>
      </c>
      <c r="F51" s="6">
        <v>46538</v>
      </c>
      <c r="G51" t="s">
        <v>45</v>
      </c>
      <c r="H51" t="s">
        <v>95</v>
      </c>
      <c r="I51" t="s">
        <v>238</v>
      </c>
      <c r="K51" t="s">
        <v>239</v>
      </c>
      <c r="L51">
        <v>1</v>
      </c>
      <c r="M51" t="s">
        <v>17</v>
      </c>
      <c r="N51" s="4">
        <v>43</v>
      </c>
      <c r="O51" t="s">
        <v>18</v>
      </c>
      <c r="P51" s="4">
        <v>24241.25</v>
      </c>
      <c r="Q51" t="s">
        <v>18</v>
      </c>
      <c r="R51" s="4">
        <v>96965</v>
      </c>
      <c r="S51" t="s">
        <v>19</v>
      </c>
      <c r="T51" s="4">
        <v>425109</v>
      </c>
      <c r="U51" t="s">
        <v>18</v>
      </c>
      <c r="AC51" s="4">
        <v>69647</v>
      </c>
      <c r="AD51" s="4">
        <v>55884</v>
      </c>
      <c r="AE51" s="4">
        <v>197105</v>
      </c>
      <c r="AF51" s="4">
        <v>78490</v>
      </c>
      <c r="AG51" s="4">
        <v>40006</v>
      </c>
      <c r="AH51" s="4">
        <v>3024</v>
      </c>
      <c r="AI51" s="4">
        <v>20511</v>
      </c>
      <c r="AJ51" s="4">
        <v>17047.5</v>
      </c>
      <c r="AK51" s="4">
        <v>197105</v>
      </c>
      <c r="AL51" s="2">
        <f>AK51/T51</f>
        <v>0.4636575560620923</v>
      </c>
    </row>
    <row r="52" spans="1:38" x14ac:dyDescent="0.2">
      <c r="A52" t="s">
        <v>240</v>
      </c>
      <c r="B52" t="s">
        <v>241</v>
      </c>
      <c r="C52" t="s">
        <v>242</v>
      </c>
      <c r="D52" t="s">
        <v>28</v>
      </c>
      <c r="E52" s="6">
        <v>41906</v>
      </c>
      <c r="F52" s="6">
        <v>45077</v>
      </c>
      <c r="G52" t="s">
        <v>45</v>
      </c>
      <c r="I52" t="s">
        <v>70</v>
      </c>
      <c r="K52" t="s">
        <v>243</v>
      </c>
      <c r="L52">
        <v>1</v>
      </c>
      <c r="M52" t="s">
        <v>17</v>
      </c>
      <c r="N52" s="4">
        <v>80</v>
      </c>
      <c r="O52" t="s">
        <v>18</v>
      </c>
      <c r="P52" s="4">
        <v>27550</v>
      </c>
      <c r="Q52" t="s">
        <v>18</v>
      </c>
      <c r="R52" s="4">
        <v>110200</v>
      </c>
      <c r="S52" t="s">
        <v>19</v>
      </c>
      <c r="T52" s="4">
        <v>417366</v>
      </c>
      <c r="U52" t="s">
        <v>18</v>
      </c>
      <c r="Z52" s="4">
        <v>99073</v>
      </c>
      <c r="AA52" s="4">
        <v>133171</v>
      </c>
      <c r="AB52" s="4">
        <v>101464</v>
      </c>
      <c r="AC52" s="4">
        <v>92542</v>
      </c>
      <c r="AD52" s="4">
        <v>56778</v>
      </c>
      <c r="AE52" s="4">
        <v>103276</v>
      </c>
      <c r="AF52" s="4">
        <v>71861</v>
      </c>
      <c r="AG52" s="4">
        <v>173512</v>
      </c>
      <c r="AH52" s="4">
        <v>20564</v>
      </c>
      <c r="AI52" s="4">
        <v>80392</v>
      </c>
      <c r="AJ52" s="4">
        <v>189981</v>
      </c>
      <c r="AK52" s="4">
        <v>189981</v>
      </c>
      <c r="AL52" s="2">
        <f>AK52/T52</f>
        <v>0.45519040841851038</v>
      </c>
    </row>
    <row r="53" spans="1:38" x14ac:dyDescent="0.2">
      <c r="A53" t="s">
        <v>244</v>
      </c>
      <c r="B53" t="s">
        <v>245</v>
      </c>
      <c r="C53" t="s">
        <v>246</v>
      </c>
      <c r="D53" t="s">
        <v>11</v>
      </c>
      <c r="E53" s="6">
        <v>42685</v>
      </c>
      <c r="F53" s="6">
        <v>46173</v>
      </c>
      <c r="G53" t="s">
        <v>45</v>
      </c>
      <c r="I53" t="s">
        <v>238</v>
      </c>
      <c r="K53" t="s">
        <v>247</v>
      </c>
      <c r="L53">
        <v>1</v>
      </c>
      <c r="M53" t="s">
        <v>86</v>
      </c>
      <c r="N53" s="4">
        <v>45</v>
      </c>
      <c r="O53" t="s">
        <v>18</v>
      </c>
      <c r="P53" s="4">
        <v>24132.5</v>
      </c>
      <c r="Q53" t="s">
        <v>18</v>
      </c>
      <c r="R53" s="4">
        <v>96530</v>
      </c>
      <c r="S53" t="s">
        <v>19</v>
      </c>
      <c r="T53" s="4">
        <v>417220</v>
      </c>
      <c r="U53" t="s">
        <v>18</v>
      </c>
      <c r="AC53" s="4">
        <v>18822.900000000001</v>
      </c>
      <c r="AD53" s="4">
        <v>31476.3</v>
      </c>
      <c r="AE53" s="4">
        <v>63682.9</v>
      </c>
      <c r="AF53" s="4">
        <v>28018.2</v>
      </c>
      <c r="AG53" s="4">
        <v>13004</v>
      </c>
      <c r="AH53" s="4">
        <v>4.0999999999999996</v>
      </c>
      <c r="AI53" s="4">
        <v>8253.2000000000007</v>
      </c>
      <c r="AJ53" s="4">
        <v>15113</v>
      </c>
      <c r="AK53" s="4">
        <v>63682.9</v>
      </c>
      <c r="AL53" s="2">
        <f>AK53/T53</f>
        <v>0.15263625904798428</v>
      </c>
    </row>
    <row r="54" spans="1:38" x14ac:dyDescent="0.2">
      <c r="A54" t="s">
        <v>248</v>
      </c>
      <c r="B54" t="s">
        <v>249</v>
      </c>
      <c r="C54" t="s">
        <v>250</v>
      </c>
      <c r="D54" t="s">
        <v>28</v>
      </c>
      <c r="E54" s="6">
        <v>41845</v>
      </c>
      <c r="F54" s="6">
        <v>43616</v>
      </c>
      <c r="G54" t="s">
        <v>29</v>
      </c>
      <c r="I54" t="s">
        <v>58</v>
      </c>
      <c r="K54" t="s">
        <v>251</v>
      </c>
      <c r="L54">
        <v>1</v>
      </c>
      <c r="M54" t="s">
        <v>17</v>
      </c>
      <c r="N54" s="4">
        <v>20</v>
      </c>
      <c r="O54" t="s">
        <v>18</v>
      </c>
      <c r="P54" s="4">
        <v>8000</v>
      </c>
      <c r="Q54" t="s">
        <v>18</v>
      </c>
      <c r="R54" s="4">
        <v>32000</v>
      </c>
      <c r="S54" t="s">
        <v>19</v>
      </c>
      <c r="T54" s="4">
        <v>416000</v>
      </c>
      <c r="U54" t="s">
        <v>19</v>
      </c>
      <c r="V54" s="4">
        <v>246965.6</v>
      </c>
      <c r="W54" s="4">
        <v>246913.7</v>
      </c>
      <c r="X54" s="4">
        <v>259682.9</v>
      </c>
      <c r="Y54" s="4">
        <v>290857.90000000002</v>
      </c>
      <c r="Z54" s="4">
        <v>306787.3</v>
      </c>
      <c r="AA54" s="4">
        <v>336726.2</v>
      </c>
      <c r="AB54" s="4">
        <v>287978.3</v>
      </c>
      <c r="AC54" s="4">
        <v>309050</v>
      </c>
      <c r="AD54" s="4">
        <v>323102.59999999998</v>
      </c>
      <c r="AE54" s="4">
        <v>234142</v>
      </c>
      <c r="AF54" s="4">
        <v>259630.1</v>
      </c>
      <c r="AG54" s="4">
        <v>321868.59999999998</v>
      </c>
      <c r="AH54" s="4">
        <v>323625.7</v>
      </c>
      <c r="AI54" s="4">
        <v>336281.2</v>
      </c>
      <c r="AJ54" s="4">
        <v>362392.1</v>
      </c>
      <c r="AK54" s="4">
        <v>362392.1</v>
      </c>
      <c r="AL54" s="2">
        <f>AK54/T54</f>
        <v>0.87113485576923066</v>
      </c>
    </row>
    <row r="56" spans="1:38" x14ac:dyDescent="0.2">
      <c r="T56" s="4">
        <f>SUM(T1:T54)</f>
        <v>87516733</v>
      </c>
      <c r="V56" s="4">
        <f>SUM(V1:V54)</f>
        <v>20573267.199999999</v>
      </c>
      <c r="W56" s="4">
        <f>SUM(W1:W54)</f>
        <v>19758132.999999996</v>
      </c>
      <c r="X56" s="4">
        <f>SUM(X1:X54)</f>
        <v>26952419.799999997</v>
      </c>
      <c r="Y56" s="4">
        <f>SUM(Y1:Y54)</f>
        <v>28735912.200000003</v>
      </c>
      <c r="Z56" s="4">
        <f>SUM(Z1:Z54)</f>
        <v>36327257.300000004</v>
      </c>
      <c r="AA56" s="4">
        <f>SUM(AA1:AA54)</f>
        <v>34579613.000000015</v>
      </c>
      <c r="AB56" s="4">
        <f>SUM(AB1:AB54)</f>
        <v>38697534.199999988</v>
      </c>
      <c r="AC56" s="4">
        <f>SUM(AC1:AC54)</f>
        <v>41060775.50000003</v>
      </c>
      <c r="AD56" s="4">
        <f>SUM(AD1:AD54)</f>
        <v>41230045.099999994</v>
      </c>
      <c r="AE56" s="4">
        <f>SUM(AE1:AE54)</f>
        <v>42581426.899999991</v>
      </c>
      <c r="AF56" s="4">
        <f>SUM(AF1:AF54)</f>
        <v>43008318.200000003</v>
      </c>
      <c r="AG56" s="4">
        <f>SUM(AG1:AG54)</f>
        <v>40012202.599999987</v>
      </c>
      <c r="AH56" s="4">
        <f>SUM(AH1:AH54)</f>
        <v>36285863.800000019</v>
      </c>
      <c r="AI56" s="4">
        <f>SUM(AI1:AI54)</f>
        <v>37344295.300000004</v>
      </c>
      <c r="AJ56" s="4">
        <f>SUM(AJ1:AJ54)</f>
        <v>28674747.499999996</v>
      </c>
      <c r="AK56" s="4">
        <f>SUM(AK1:AK54)</f>
        <v>52306131.599999994</v>
      </c>
      <c r="AL56" s="2">
        <v>0.59770000000000001</v>
      </c>
    </row>
  </sheetData>
  <autoFilter ref="A1:AK1" xr:uid="{345E45DD-D869-4DD2-BDEA-1948822141B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9876-A7DA-4ADD-8CFB-50D7F1AB7CAD}">
  <dimension ref="A1"/>
  <sheetViews>
    <sheetView workbookViewId="0"/>
  </sheetViews>
  <sheetFormatPr baseColWidth="10" defaultColWidth="8.83203125" defaultRowHeight="1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vt:lpstr>
      <vt:lpstr>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Nicholson</dc:creator>
  <cp:lastModifiedBy>Tom Belford</cp:lastModifiedBy>
  <dcterms:created xsi:type="dcterms:W3CDTF">2025-12-15T03:48:53Z</dcterms:created>
  <dcterms:modified xsi:type="dcterms:W3CDTF">2026-01-30T04:22:34Z</dcterms:modified>
</cp:coreProperties>
</file>